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 filterPrivacy="1"/>
  <xr:revisionPtr revIDLastSave="0" documentId="10_ncr:8100000_{D46F90CE-29ED-42CB-8674-B0145D8C760D}" xr6:coauthVersionLast="32" xr6:coauthVersionMax="32" xr10:uidLastSave="{00000000-0000-0000-0000-000000000000}"/>
  <bookViews>
    <workbookView xWindow="0" yWindow="0" windowWidth="22260" windowHeight="12645" tabRatio="705" firstSheet="3" activeTab="8" xr2:uid="{00000000-000D-0000-FFFF-FFFF00000000}"/>
  </bookViews>
  <sheets>
    <sheet name="TANITIM" sheetId="5" r:id="rId1"/>
    <sheet name="İKTİSAT-1.HAFTA" sheetId="1" r:id="rId2"/>
    <sheet name="İKTİSAT-2. HAFTA" sheetId="7" r:id="rId3"/>
    <sheet name="İŞLETME-1.HAFTA" sheetId="2" r:id="rId4"/>
    <sheet name="İŞLETME-2.HAFTA" sheetId="8" r:id="rId5"/>
    <sheet name="UTL-1.HAFTA" sheetId="3" r:id="rId6"/>
    <sheet name="UTL-2.HAFTA" sheetId="9" r:id="rId7"/>
    <sheet name="PSİKOLOJİ-1.HAFTA" sheetId="4" r:id="rId8"/>
    <sheet name="PSİKOLOJİ 2.HAFTA" sheetId="10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9" l="1"/>
  <c r="C11" i="8"/>
  <c r="C11" i="7"/>
  <c r="D7" i="10" l="1"/>
  <c r="D15" i="8" l="1"/>
  <c r="D15" i="7"/>
  <c r="E3" i="9"/>
  <c r="E3" i="8"/>
  <c r="E3" i="7"/>
  <c r="E7" i="9"/>
  <c r="E7" i="8"/>
  <c r="E7" i="7"/>
  <c r="F15" i="9"/>
  <c r="E15" i="7"/>
  <c r="F11" i="9"/>
  <c r="F11" i="8"/>
  <c r="E11" i="9"/>
  <c r="E11" i="8"/>
  <c r="E11" i="7"/>
  <c r="D7" i="9"/>
  <c r="D7" i="8"/>
  <c r="D7" i="7"/>
  <c r="D3" i="9"/>
  <c r="D3" i="8"/>
  <c r="D3" i="7"/>
  <c r="E19" i="1" l="1"/>
  <c r="E19" i="2"/>
  <c r="E19" i="3"/>
  <c r="E19" i="4"/>
  <c r="E15" i="1"/>
  <c r="E15" i="2"/>
  <c r="E15" i="3"/>
  <c r="C15" i="2"/>
  <c r="C15" i="1"/>
  <c r="C11" i="1"/>
  <c r="C11" i="2"/>
  <c r="C11" i="4"/>
  <c r="C11" i="3"/>
  <c r="F7" i="3"/>
  <c r="F7" i="1"/>
  <c r="E7" i="3"/>
  <c r="E7" i="2"/>
  <c r="E7" i="1"/>
  <c r="F3" i="3"/>
  <c r="F3" i="2"/>
  <c r="D3" i="4"/>
  <c r="D3" i="3"/>
  <c r="D3" i="2"/>
  <c r="D3" i="1"/>
  <c r="C3" i="4"/>
  <c r="C3" i="3"/>
  <c r="C3" i="2"/>
  <c r="C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Yazar</author>
  </authors>
  <commentList>
    <comment ref="C2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İKTİSAT-UTL
CUMA 17.10-18.40 idi</t>
        </r>
      </text>
    </comment>
  </commentList>
</comments>
</file>

<file path=xl/sharedStrings.xml><?xml version="1.0" encoding="utf-8"?>
<sst xmlns="http://schemas.openxmlformats.org/spreadsheetml/2006/main" count="517" uniqueCount="145">
  <si>
    <t>09.30-11.00</t>
  </si>
  <si>
    <t>11.10-12.40</t>
  </si>
  <si>
    <t>13.30-15.00</t>
  </si>
  <si>
    <t>15.30-17.00</t>
  </si>
  <si>
    <t>17.10-18.40</t>
  </si>
  <si>
    <t>Alan Öğrenci Sayısı</t>
  </si>
  <si>
    <t>Dersi Veren Öğretim Üyesinin İsmi</t>
  </si>
  <si>
    <t>Gözetmenler</t>
  </si>
  <si>
    <t>Sınav Sınıfları</t>
  </si>
  <si>
    <t>Sınav Sınıfı/Sınıfları</t>
  </si>
  <si>
    <t xml:space="preserve">                                                                                                                                                     </t>
  </si>
  <si>
    <t>TOROS ÜNİVERSİTESİ</t>
  </si>
  <si>
    <t>İKTİSADİ, İDARİ ve SOSYAL BİLİMLER FAKÜLTESİ</t>
  </si>
  <si>
    <t>Öğr. Gör. Sabri KALKAN</t>
  </si>
  <si>
    <t>Öğr. Gör. Volkan GÜNGÖR</t>
  </si>
  <si>
    <t>2017-2018 EĞİTİM ÖĞRETİM YILI BAHAR DÖNEMİ</t>
  </si>
  <si>
    <t>İngilizce II- FLE 102</t>
  </si>
  <si>
    <t>Dersin Adı-Kodu</t>
  </si>
  <si>
    <t>Okt. Sena TEKELİ</t>
  </si>
  <si>
    <t>İngilizce IV- FLE 202</t>
  </si>
  <si>
    <t>Araştırma Yöntemleri-MAN 214</t>
  </si>
  <si>
    <t>Prof. Dr. Adnan MAZMANOĞLU</t>
  </si>
  <si>
    <t>Türk Dili-II- TUR 102</t>
  </si>
  <si>
    <t>Okt. Seçil BİBER</t>
  </si>
  <si>
    <t>Atatürk İlke ve İnkılâp Tarihi II- HIS102</t>
  </si>
  <si>
    <t>Doç. Dr. Tunay KÖKSAL</t>
  </si>
  <si>
    <t>Uluslararası Ticaret ve Loj. Mevzuatı-ITL 318</t>
  </si>
  <si>
    <t>Ticaret Hukuku- LAW 202</t>
  </si>
  <si>
    <t>Ticaret Hukuku-LAW 202</t>
  </si>
  <si>
    <t>İleri İngilizce II-FLE 404</t>
  </si>
  <si>
    <t>Yönetim Bilişim Sistemleri- MAN 406</t>
  </si>
  <si>
    <t>İş Sağlığı ve Güvenliği- MAN 452</t>
  </si>
  <si>
    <t>Ekonomiye Giriş II-ECO 102</t>
  </si>
  <si>
    <t>Makro Ekonomi-ECO 202</t>
  </si>
  <si>
    <t>Finansal Raporlama-MAN 408</t>
  </si>
  <si>
    <t>Prof. Dr. Süleyman TÜRKEL</t>
  </si>
  <si>
    <t>Doç. Dr. Mert AKTAŞ</t>
  </si>
  <si>
    <t>Sosyolojiye Giriş-SOC 104</t>
  </si>
  <si>
    <t>Doç. Dr. Hiroki WAKAMATSU</t>
  </si>
  <si>
    <t>Matematik II-MAT 104</t>
  </si>
  <si>
    <t>Muhasebe II-MAN 204</t>
  </si>
  <si>
    <t>Öğr. Gör. Seda TURNACIGİL</t>
  </si>
  <si>
    <t>E-Ticaret-ITL 244</t>
  </si>
  <si>
    <t>Öğr. Gör. Didem DEMİR</t>
  </si>
  <si>
    <t>Tüketici Davranışları-MAN 348</t>
  </si>
  <si>
    <t>Finansal Yönetim II-MAN 302</t>
  </si>
  <si>
    <t>Yönetim Muhasebesi-MAN 328</t>
  </si>
  <si>
    <t>Matematiksel İktisat- ECO 324 / Sermaye Piyasası ve Finansal Kurumlar ECO 420</t>
  </si>
  <si>
    <t>Sosyal Politika-ECO 322</t>
  </si>
  <si>
    <t>Türkiye Ekonomisi-ECO 406</t>
  </si>
  <si>
    <t>Çalışma Ekonomisi ve Endüstri İlişkileri-ECO 310</t>
  </si>
  <si>
    <t>Davranış Bilimlerinde İstatistik-PSY 110</t>
  </si>
  <si>
    <t>İşletme Bilimine Giriş II- ECO 102</t>
  </si>
  <si>
    <t>Doç. Dr. Mustafa BEKMEZCİ</t>
  </si>
  <si>
    <t>İşletme Bilimine Giriş II- MAN 102</t>
  </si>
  <si>
    <t xml:space="preserve"> İşletme Bilimine Giriş II-MAN 102</t>
  </si>
  <si>
    <t>Sayısal Yöntemler-MAN 214</t>
  </si>
  <si>
    <t>Depo Yönetimi-ITL 320</t>
  </si>
  <si>
    <t>Uluslararası İktisat-ECO 304</t>
  </si>
  <si>
    <t>Doç. Dr. Mehmet BİLGİN</t>
  </si>
  <si>
    <t>Psikolojik Testler-PSY 310</t>
  </si>
  <si>
    <t>Danışma Psikolojisi II- PSY 434</t>
  </si>
  <si>
    <t>Araştırma Yöntemleri-PSY 112</t>
  </si>
  <si>
    <t>Fizyolojik Psikoloji-PSY 222</t>
  </si>
  <si>
    <t>Öğr. Zehra Nur KOÇAKLI</t>
  </si>
  <si>
    <t>Klinik Psikolojiye Giriş- PSY 312</t>
  </si>
  <si>
    <t>Prof. Dr. Banu YAZGAN İNANÇ</t>
  </si>
  <si>
    <t>Gelişim Psikolojisi II- Okul Çağı ve Ergenlik- PSY 218</t>
  </si>
  <si>
    <t>Aile Terapisi Kuramları- PSY 338</t>
  </si>
  <si>
    <t>Grupla Psikolojik Danışma-PSY 440</t>
  </si>
  <si>
    <t>Trafik Psikolojisine Giriş ve Psiko Teknik-PSY 334</t>
  </si>
  <si>
    <t>Psikoterapi Teknikleri-PSY 302</t>
  </si>
  <si>
    <t>Psikolojiye Giriş II-PSY 102</t>
  </si>
  <si>
    <t>Prof. Dr. Kamuran ELBEYOĞLU</t>
  </si>
  <si>
    <t>Psikolojide Etik- PSY 404</t>
  </si>
  <si>
    <t>Sosyal Psikoloji II-PSY 202</t>
  </si>
  <si>
    <t>Deneysel Psikoloji Bilişsel Süreçler-PSY 216</t>
  </si>
  <si>
    <t>Öğr. Gör. Demet BUYURGAN YAMAÇ</t>
  </si>
  <si>
    <t>Özel Eğitim-PSY 334</t>
  </si>
  <si>
    <t>Kişilik Kuramları II-PSY 212</t>
  </si>
  <si>
    <t>İş İngilizcesi II-FLE 304</t>
  </si>
  <si>
    <t>Dr. Öğr. Ü. İbrahim BOZ</t>
  </si>
  <si>
    <t>Dr. Öğr. Ü. Aslıhan YAVUZALP MARANGOZ</t>
  </si>
  <si>
    <t>Dr. Öğr. Ü. Murat KÖYLÜ</t>
  </si>
  <si>
    <t>Dr. Öğr. Ü. Cengiz TUNÇ</t>
  </si>
  <si>
    <t>Dr. Öğr. Ü.Cengiz TUNÇ</t>
  </si>
  <si>
    <t>Öğr. Gör. Sena TEKELİ</t>
  </si>
  <si>
    <t>Öğr. Gör. Kerem BEREKTOĞLU</t>
  </si>
  <si>
    <t>Dr. Öğr. Ü. Hasan GÜL</t>
  </si>
  <si>
    <t>Öğr. Gör. Seçil BİBER</t>
  </si>
  <si>
    <t>Dr. Öğr. Ü. Ayhan DEMİRCİ</t>
  </si>
  <si>
    <t>Öğr. Gör. Ebru Güvenç- Öğr. Gör. Simay ÖZER YEŞİL</t>
  </si>
  <si>
    <t>Dr. Öğr. Ü. M. Yalçın ORTAKALE</t>
  </si>
  <si>
    <t>Dr. Öğr. Ü.Sema BENGİ GÜRKAN</t>
  </si>
  <si>
    <t>Dr. Öğr. Ü. Sema BENGİ GÜRKAN</t>
  </si>
  <si>
    <t>Dr. Öğr. Ü.  M. Yalçın ORTAKALE</t>
  </si>
  <si>
    <t>C004+C005+C202+ C203+C205+ C304+C306</t>
  </si>
  <si>
    <t>C005+ C202+ C203+C205+ C304+ C306</t>
  </si>
  <si>
    <t>C003+C004</t>
  </si>
  <si>
    <t>C003+C005</t>
  </si>
  <si>
    <t>C003+ C004+ C005</t>
  </si>
  <si>
    <t>C101</t>
  </si>
  <si>
    <t>C003+ C004+ C101</t>
  </si>
  <si>
    <t>C003+C004+C101+C202+C205+C203+C304+C306</t>
  </si>
  <si>
    <t>C003+C004+C101+C005</t>
  </si>
  <si>
    <t>C003+ C005</t>
  </si>
  <si>
    <t>C003+C004+C202+C205+C203+C304+C306</t>
  </si>
  <si>
    <t>C003+C004+C005+C101+C202+C304+C306</t>
  </si>
  <si>
    <t>C004+C005</t>
  </si>
  <si>
    <t>C003</t>
  </si>
  <si>
    <t>C005</t>
  </si>
  <si>
    <t>C003+C004+C005</t>
  </si>
  <si>
    <t>C003+C004+C101+C202</t>
  </si>
  <si>
    <t>C202+C203+C205</t>
  </si>
  <si>
    <t>C202+C203+C205+C304</t>
  </si>
  <si>
    <t>C203</t>
  </si>
  <si>
    <t>C202+C203</t>
  </si>
  <si>
    <t>C203+C303+C305</t>
  </si>
  <si>
    <t>C205</t>
  </si>
  <si>
    <t>C202</t>
  </si>
  <si>
    <t>C004</t>
  </si>
  <si>
    <t>C003+C004+C005+C101</t>
  </si>
  <si>
    <t>Tedarik ve Satın Alma-ITL 344</t>
  </si>
  <si>
    <t>A. YAVUZALP MARANGOZ + (Y. AYDIN + H. YAZAR)</t>
  </si>
  <si>
    <t>FİNAL DÖNEMİ SINAV TAKVİMİ</t>
  </si>
  <si>
    <t>Pazartesi
28.05.2018</t>
  </si>
  <si>
    <t>Salı
29.05.2018</t>
  </si>
  <si>
    <t>Çarşamba
30.05.2018</t>
  </si>
  <si>
    <t>Perşembe
31.05.2018</t>
  </si>
  <si>
    <t>Cuma
01.06.2018</t>
  </si>
  <si>
    <t>Pazartesi
04.06.2018</t>
  </si>
  <si>
    <t>Salı
05.06.2018</t>
  </si>
  <si>
    <t>Çarşamba
06.06.2018</t>
  </si>
  <si>
    <t>Perşembe
07.06.2018</t>
  </si>
  <si>
    <t>Cuma
08.06.2018</t>
  </si>
  <si>
    <t xml:space="preserve"> Lojistiğe Giriş- ITL 202</t>
  </si>
  <si>
    <t xml:space="preserve">C003+ C004+ C101 </t>
  </si>
  <si>
    <t>C304+C306</t>
  </si>
  <si>
    <t>Örgüt Kuramı-MAN 220/İşletme İçin Mezuniyet Projesi MAN 444</t>
  </si>
  <si>
    <t>Tüketici Davranışları-MAN 348/ İktisat İçin Mezuniyet Projesi ECO 444</t>
  </si>
  <si>
    <t>Lojistik Uygulamaları Lab. ITL 408</t>
  </si>
  <si>
    <t xml:space="preserve"> Doç. Dr. Mustafa BEKMEZCİ</t>
  </si>
  <si>
    <t>C203+C205+C302</t>
  </si>
  <si>
    <t>H. YAZAR + Y. AYDIN + Ö. SALTIK</t>
  </si>
  <si>
    <t xml:space="preserve">Doç. Dr. Tunay KÖKSAL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</si>
</sst>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162"/>
      <scheme val="minor"/>
    </font>
    <font>
      <b/>
      <sz val="9"/>
      <color indexed="81"/>
      <name val="Tahoma"/>
      <family val="2"/>
      <charset val="162"/>
    </font>
    <font>
      <sz val="9"/>
      <color indexed="81"/>
      <name val="Tahoma"/>
      <family val="2"/>
      <charset val="162"/>
    </font>
    <font>
      <b/>
      <i/>
      <sz val="12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rgb="FFFFFF00"/>
      <name val="Calibri"/>
      <family val="2"/>
      <scheme val="minor"/>
    </font>
    <font>
      <b/>
      <sz val="18"/>
      <color rgb="FFFFFF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2" fontId="1" fillId="0" borderId="0" xfId="0" applyNumberFormat="1" applyFont="1"/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2" borderId="0" xfId="0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left" vertical="center" indent="15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0" fillId="0" borderId="2" xfId="0" applyBorder="1"/>
    <xf numFmtId="0" fontId="0" fillId="0" borderId="4" xfId="0" applyBorder="1"/>
    <xf numFmtId="0" fontId="0" fillId="0" borderId="6" xfId="0" applyBorder="1"/>
    <xf numFmtId="0" fontId="8" fillId="0" borderId="2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0" fontId="9" fillId="0" borderId="4" xfId="0" applyFont="1" applyFill="1" applyBorder="1" applyAlignment="1">
      <alignment horizontal="left"/>
    </xf>
    <xf numFmtId="0" fontId="8" fillId="0" borderId="4" xfId="0" applyFont="1" applyFill="1" applyBorder="1"/>
    <xf numFmtId="0" fontId="8" fillId="0" borderId="2" xfId="0" applyFont="1" applyFill="1" applyBorder="1"/>
    <xf numFmtId="0" fontId="8" fillId="0" borderId="6" xfId="0" applyFont="1" applyFill="1" applyBorder="1"/>
    <xf numFmtId="0" fontId="9" fillId="0" borderId="2" xfId="0" applyFont="1" applyFill="1" applyBorder="1" applyAlignment="1">
      <alignment horizontal="left"/>
    </xf>
    <xf numFmtId="0" fontId="9" fillId="0" borderId="6" xfId="0" applyFont="1" applyFill="1" applyBorder="1" applyAlignment="1">
      <alignment horizontal="left"/>
    </xf>
    <xf numFmtId="0" fontId="9" fillId="0" borderId="4" xfId="0" applyFont="1" applyFill="1" applyBorder="1"/>
    <xf numFmtId="0" fontId="0" fillId="0" borderId="11" xfId="0" applyBorder="1"/>
    <xf numFmtId="0" fontId="0" fillId="0" borderId="0" xfId="0" applyBorder="1"/>
    <xf numFmtId="0" fontId="8" fillId="0" borderId="11" xfId="0" applyFont="1" applyFill="1" applyBorder="1"/>
    <xf numFmtId="0" fontId="9" fillId="0" borderId="2" xfId="0" applyFont="1" applyFill="1" applyBorder="1"/>
    <xf numFmtId="0" fontId="10" fillId="0" borderId="2" xfId="0" applyFont="1" applyBorder="1"/>
    <xf numFmtId="0" fontId="10" fillId="0" borderId="4" xfId="0" applyFont="1" applyBorder="1"/>
    <xf numFmtId="0" fontId="9" fillId="0" borderId="6" xfId="0" applyFont="1" applyFill="1" applyBorder="1"/>
    <xf numFmtId="0" fontId="10" fillId="0" borderId="6" xfId="0" applyFont="1" applyBorder="1"/>
    <xf numFmtId="0" fontId="10" fillId="0" borderId="0" xfId="0" applyFont="1"/>
    <xf numFmtId="0" fontId="9" fillId="0" borderId="0" xfId="0" applyFont="1" applyFill="1" applyBorder="1" applyAlignment="1">
      <alignment horizontal="left"/>
    </xf>
    <xf numFmtId="0" fontId="9" fillId="0" borderId="9" xfId="0" applyFont="1" applyFill="1" applyBorder="1" applyAlignment="1">
      <alignment horizontal="left"/>
    </xf>
    <xf numFmtId="0" fontId="9" fillId="0" borderId="7" xfId="0" applyFont="1" applyFill="1" applyBorder="1" applyAlignment="1">
      <alignment horizontal="left"/>
    </xf>
    <xf numFmtId="0" fontId="9" fillId="0" borderId="10" xfId="0" applyFont="1" applyFill="1" applyBorder="1" applyAlignment="1">
      <alignment horizontal="left"/>
    </xf>
    <xf numFmtId="0" fontId="9" fillId="0" borderId="8" xfId="0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4" xfId="0" applyFont="1" applyBorder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 applyFill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00"/>
      <color rgb="FFFF3300"/>
      <color rgb="FF66CCFF"/>
      <color rgb="FFFFFFCC"/>
      <color rgb="FF996633"/>
      <color rgb="FFD98DD4"/>
      <color rgb="FFFF5050"/>
      <color rgb="FF6600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209550</xdr:colOff>
      <xdr:row>13</xdr:row>
      <xdr:rowOff>85725</xdr:rowOff>
    </xdr:from>
    <xdr:to>
      <xdr:col>9</xdr:col>
      <xdr:colOff>9525</xdr:colOff>
      <xdr:row>18</xdr:row>
      <xdr:rowOff>161925</xdr:rowOff>
    </xdr:to>
    <xdr:pic>
      <xdr:nvPicPr>
        <xdr:cNvPr id="2" name="Resim 4" descr="toros üniversitesi ile ilgili görsel sonucu">
          <a:extLst>
            <a:ext uri="{FF2B5EF4-FFF2-40B4-BE49-F238E27FC236}">
              <a16:creationId xmlns:a16="http://schemas.microsoft.com/office/drawing/2014/main" id="{AC903246-645C-426C-966D-FDBD19CF6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2562225"/>
          <a:ext cx="1019175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585107</xdr:colOff>
      <xdr:row>13</xdr:row>
      <xdr:rowOff>6803</xdr:rowOff>
    </xdr:from>
    <xdr:to>
      <xdr:col>19</xdr:col>
      <xdr:colOff>382361</xdr:colOff>
      <xdr:row>18</xdr:row>
      <xdr:rowOff>83003</xdr:rowOff>
    </xdr:to>
    <xdr:pic>
      <xdr:nvPicPr>
        <xdr:cNvPr id="3" name="Resim 6" descr="toros üniversitesi ile ilgili görsel sonucu">
          <a:extLst>
            <a:ext uri="{FF2B5EF4-FFF2-40B4-BE49-F238E27FC236}">
              <a16:creationId xmlns:a16="http://schemas.microsoft.com/office/drawing/2014/main" id="{597E0F76-3B49-4D54-8A6F-1E0645678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48307" y="2483303"/>
          <a:ext cx="1016454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42"/>
  <sheetViews>
    <sheetView topLeftCell="A5" zoomScale="85" zoomScaleNormal="85" workbookViewId="0">
      <selection activeCell="N23" sqref="N23"/>
    </sheetView>
  </sheetViews>
  <sheetFormatPr defaultRowHeight="15" x14ac:dyDescent="0.25"/>
  <sheetData>
    <row r="1" spans="1:48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</row>
    <row r="2" spans="1:48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</row>
    <row r="3" spans="1:48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</row>
    <row r="4" spans="1:48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</row>
    <row r="5" spans="1:48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</row>
    <row r="8" spans="1:48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</row>
    <row r="9" spans="1:48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</row>
    <row r="10" spans="1:48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</row>
    <row r="11" spans="1:48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</row>
    <row r="12" spans="1:48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</row>
    <row r="13" spans="1:48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 t="s">
        <v>10</v>
      </c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</row>
    <row r="14" spans="1:48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</row>
    <row r="15" spans="1:48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6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</row>
    <row r="16" spans="1:48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6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</row>
    <row r="17" spans="1:48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6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</row>
    <row r="18" spans="1:48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6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</row>
    <row r="19" spans="1:48" ht="23.25" x14ac:dyDescent="0.35">
      <c r="A19" s="5"/>
      <c r="B19" s="5"/>
      <c r="C19" s="5"/>
      <c r="D19" s="5"/>
      <c r="E19" s="5"/>
      <c r="F19" s="5"/>
      <c r="G19" s="5"/>
      <c r="H19" s="5"/>
      <c r="I19" s="5"/>
      <c r="J19" s="5"/>
      <c r="K19" s="7"/>
      <c r="L19" s="7"/>
      <c r="M19" s="8" t="s">
        <v>11</v>
      </c>
      <c r="N19" s="9"/>
      <c r="O19" s="7"/>
      <c r="P19" s="7"/>
      <c r="Q19" s="7"/>
      <c r="R19" s="7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</row>
    <row r="20" spans="1:48" ht="23.25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7"/>
      <c r="L20" s="7"/>
      <c r="M20" s="7"/>
      <c r="N20" s="10" t="s">
        <v>12</v>
      </c>
      <c r="O20" s="7"/>
      <c r="P20" s="7"/>
      <c r="Q20" s="7"/>
      <c r="R20" s="7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</row>
    <row r="21" spans="1:48" ht="23.25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7"/>
      <c r="L21" s="7"/>
      <c r="M21" s="7"/>
      <c r="N21" s="10" t="s">
        <v>15</v>
      </c>
      <c r="O21" s="7"/>
      <c r="P21" s="7"/>
      <c r="Q21" s="7"/>
      <c r="R21" s="7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</row>
    <row r="22" spans="1:48" ht="23.25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7"/>
      <c r="L22" s="7"/>
      <c r="M22" s="7"/>
      <c r="N22" s="10" t="s">
        <v>124</v>
      </c>
      <c r="O22" s="7"/>
      <c r="P22" s="7"/>
      <c r="Q22" s="7"/>
      <c r="R22" s="7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</row>
    <row r="23" spans="1:48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11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</row>
    <row r="24" spans="1:48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</row>
    <row r="25" spans="1:48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</row>
    <row r="26" spans="1:48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</row>
    <row r="27" spans="1:48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</row>
    <row r="28" spans="1:48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</row>
    <row r="29" spans="1:48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</row>
    <row r="30" spans="1:48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</row>
    <row r="31" spans="1:48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</row>
    <row r="32" spans="1:48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</row>
    <row r="33" spans="1:48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</row>
    <row r="34" spans="1:48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</row>
    <row r="35" spans="1:48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</row>
    <row r="36" spans="1:48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</row>
    <row r="37" spans="1:48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</row>
    <row r="38" spans="1:48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</row>
    <row r="39" spans="1:48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</row>
    <row r="40" spans="1:48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</row>
    <row r="41" spans="1:48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</row>
    <row r="42" spans="1:48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</row>
    <row r="43" spans="1:48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</row>
    <row r="44" spans="1:48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</row>
    <row r="45" spans="1:48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</row>
    <row r="46" spans="1:48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</row>
    <row r="47" spans="1:48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</row>
    <row r="48" spans="1:48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</row>
    <row r="49" spans="1:48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</row>
    <row r="50" spans="1:48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</row>
    <row r="51" spans="1:48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</row>
    <row r="52" spans="1:48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</row>
    <row r="53" spans="1:48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</row>
    <row r="54" spans="1:48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</row>
    <row r="55" spans="1:48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</row>
    <row r="56" spans="1:48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</row>
    <row r="57" spans="1:48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</row>
    <row r="58" spans="1:48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</row>
    <row r="59" spans="1:48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</row>
    <row r="60" spans="1:48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</row>
    <row r="61" spans="1:48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</row>
    <row r="62" spans="1:48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</row>
    <row r="63" spans="1:48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</row>
    <row r="64" spans="1:48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</row>
    <row r="65" spans="1:48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</row>
    <row r="66" spans="1:48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</row>
    <row r="67" spans="1:48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</row>
    <row r="68" spans="1:48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</row>
    <row r="69" spans="1:48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</row>
    <row r="70" spans="1:48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</row>
    <row r="71" spans="1:48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</row>
    <row r="72" spans="1:48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</row>
    <row r="73" spans="1:48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</row>
    <row r="74" spans="1:48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</row>
    <row r="75" spans="1:48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</row>
    <row r="76" spans="1:48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</row>
    <row r="77" spans="1:48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</row>
    <row r="78" spans="1:48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</row>
    <row r="79" spans="1:48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</row>
    <row r="80" spans="1:48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</row>
    <row r="81" spans="1:48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</row>
    <row r="82" spans="1:48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</row>
    <row r="83" spans="1:48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</row>
    <row r="84" spans="1:48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</row>
    <row r="85" spans="1:48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</row>
    <row r="86" spans="1:48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</row>
    <row r="87" spans="1:48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</row>
    <row r="88" spans="1:48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</row>
    <row r="89" spans="1:48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</row>
    <row r="90" spans="1:48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</row>
    <row r="91" spans="1:48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</row>
    <row r="92" spans="1:48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</row>
    <row r="93" spans="1:48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</row>
    <row r="94" spans="1:48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</row>
    <row r="95" spans="1:48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</row>
    <row r="96" spans="1:48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</row>
    <row r="97" spans="1:48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</row>
    <row r="98" spans="1:48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</row>
    <row r="99" spans="1:48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</row>
    <row r="100" spans="1:48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</row>
    <row r="101" spans="1:48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</row>
    <row r="102" spans="1:48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</row>
    <row r="103" spans="1:48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</row>
    <row r="104" spans="1:48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</row>
    <row r="105" spans="1:48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</row>
    <row r="106" spans="1:48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</row>
    <row r="107" spans="1:48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</row>
    <row r="108" spans="1:48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</row>
    <row r="109" spans="1:48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</row>
    <row r="110" spans="1:48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</row>
    <row r="111" spans="1:48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</row>
    <row r="112" spans="1:48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</row>
    <row r="113" spans="1:48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</row>
    <row r="114" spans="1:48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</row>
    <row r="115" spans="1:48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</row>
    <row r="116" spans="1:48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</row>
    <row r="117" spans="1:48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</row>
    <row r="118" spans="1:48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</row>
    <row r="119" spans="1:48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</row>
    <row r="120" spans="1:48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</row>
    <row r="121" spans="1:48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</row>
    <row r="122" spans="1:48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</row>
    <row r="123" spans="1:48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</row>
    <row r="124" spans="1:48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</row>
    <row r="125" spans="1:48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</row>
    <row r="126" spans="1:48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</row>
    <row r="127" spans="1:48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</row>
    <row r="128" spans="1:48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</row>
    <row r="129" spans="1:48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</row>
    <row r="130" spans="1:48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</row>
    <row r="131" spans="1:48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</row>
    <row r="132" spans="1:48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</row>
    <row r="133" spans="1:48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</row>
    <row r="134" spans="1:48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</row>
    <row r="135" spans="1:48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</row>
    <row r="136" spans="1:48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</row>
    <row r="137" spans="1:48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</row>
    <row r="138" spans="1:48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</row>
    <row r="139" spans="1:48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</row>
    <row r="140" spans="1:48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</row>
    <row r="141" spans="1:48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</row>
    <row r="142" spans="1:48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</row>
    <row r="143" spans="1:48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</row>
    <row r="144" spans="1:48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</row>
    <row r="145" spans="1:48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</row>
    <row r="146" spans="1:48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</row>
    <row r="147" spans="1:48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</row>
    <row r="148" spans="1:48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</row>
    <row r="149" spans="1:48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</row>
    <row r="150" spans="1:48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</row>
    <row r="151" spans="1:48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</row>
    <row r="152" spans="1:48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</row>
    <row r="153" spans="1:48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</row>
    <row r="154" spans="1:48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</row>
    <row r="155" spans="1:48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</row>
    <row r="156" spans="1:48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</row>
    <row r="157" spans="1:48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</row>
    <row r="158" spans="1:48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</row>
    <row r="159" spans="1:48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</row>
    <row r="160" spans="1:48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</row>
    <row r="161" spans="1:48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</row>
    <row r="162" spans="1:48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</row>
    <row r="163" spans="1:48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</row>
    <row r="164" spans="1:48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</row>
    <row r="165" spans="1:48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</row>
    <row r="166" spans="1:48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</row>
    <row r="167" spans="1:48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</row>
    <row r="168" spans="1:48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</row>
    <row r="169" spans="1:48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</row>
    <row r="170" spans="1:48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</row>
    <row r="171" spans="1:48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</row>
    <row r="172" spans="1:48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</row>
    <row r="173" spans="1:48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</row>
    <row r="174" spans="1:48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</row>
    <row r="175" spans="1:48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</row>
    <row r="176" spans="1:48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</row>
    <row r="177" spans="1:48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</row>
    <row r="178" spans="1:48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</row>
    <row r="179" spans="1:48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</row>
    <row r="180" spans="1:48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</row>
    <row r="181" spans="1:48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</row>
    <row r="182" spans="1:48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</row>
    <row r="183" spans="1:48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</row>
    <row r="184" spans="1:48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</row>
    <row r="185" spans="1:48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</row>
    <row r="186" spans="1:48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</row>
    <row r="187" spans="1:48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</row>
    <row r="188" spans="1:48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</row>
    <row r="189" spans="1:48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</row>
    <row r="190" spans="1:48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</row>
    <row r="191" spans="1:48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</row>
    <row r="192" spans="1:48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</row>
    <row r="193" spans="1:48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</row>
    <row r="194" spans="1:48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</row>
    <row r="195" spans="1:48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</row>
    <row r="196" spans="1:48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</row>
    <row r="197" spans="1:48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</row>
    <row r="198" spans="1:48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</row>
    <row r="199" spans="1:48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</row>
    <row r="200" spans="1:48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</row>
    <row r="201" spans="1:48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</row>
    <row r="202" spans="1:48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</row>
    <row r="203" spans="1:48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</row>
    <row r="204" spans="1:48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</row>
    <row r="205" spans="1:48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</row>
    <row r="206" spans="1:48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</row>
    <row r="207" spans="1:48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</row>
    <row r="208" spans="1:48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</row>
    <row r="209" spans="1:48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</row>
    <row r="210" spans="1:48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</row>
    <row r="211" spans="1:48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</row>
    <row r="212" spans="1:48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</row>
    <row r="213" spans="1:48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</row>
    <row r="214" spans="1:48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</row>
    <row r="215" spans="1:48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</row>
    <row r="216" spans="1:48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</row>
    <row r="217" spans="1:48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</row>
    <row r="218" spans="1:48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</row>
    <row r="219" spans="1:48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</row>
    <row r="220" spans="1:48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</row>
    <row r="221" spans="1:48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</row>
    <row r="222" spans="1:48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</row>
    <row r="223" spans="1:48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</row>
    <row r="224" spans="1:48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</row>
    <row r="225" spans="1:48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</row>
    <row r="226" spans="1:48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</row>
    <row r="227" spans="1:48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</row>
    <row r="228" spans="1:48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</row>
    <row r="229" spans="1:48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</row>
    <row r="230" spans="1:48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</row>
    <row r="231" spans="1:48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</row>
    <row r="232" spans="1:48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</row>
    <row r="233" spans="1:48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</row>
    <row r="234" spans="1:48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</row>
    <row r="235" spans="1:48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</row>
    <row r="236" spans="1:48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</row>
    <row r="237" spans="1:48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</row>
    <row r="238" spans="1:48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</row>
    <row r="239" spans="1:48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</row>
    <row r="240" spans="1:48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</row>
    <row r="241" spans="1:48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</row>
    <row r="242" spans="1:48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1"/>
  <sheetViews>
    <sheetView zoomScale="70" zoomScaleNormal="70" workbookViewId="0">
      <selection activeCell="B23" sqref="B23"/>
    </sheetView>
  </sheetViews>
  <sheetFormatPr defaultRowHeight="15" x14ac:dyDescent="0.25"/>
  <cols>
    <col min="1" max="1" width="24.28515625" customWidth="1"/>
    <col min="2" max="2" width="35.28515625" bestFit="1" customWidth="1"/>
    <col min="3" max="3" width="108.5703125" customWidth="1"/>
    <col min="4" max="4" width="95.7109375" bestFit="1" customWidth="1"/>
    <col min="5" max="5" width="103.85546875" customWidth="1"/>
    <col min="6" max="6" width="69.42578125" bestFit="1" customWidth="1"/>
    <col min="7" max="7" width="117" bestFit="1" customWidth="1"/>
  </cols>
  <sheetData>
    <row r="1" spans="1:7" ht="16.5" thickBot="1" x14ac:dyDescent="0.3"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</row>
    <row r="2" spans="1:7" ht="15.75" x14ac:dyDescent="0.25">
      <c r="A2" s="44" t="s">
        <v>125</v>
      </c>
      <c r="B2" s="2" t="s">
        <v>17</v>
      </c>
      <c r="C2" s="22" t="s">
        <v>16</v>
      </c>
      <c r="D2" s="22" t="s">
        <v>19</v>
      </c>
      <c r="E2" s="12"/>
      <c r="F2" s="28" t="s">
        <v>50</v>
      </c>
      <c r="G2" s="12"/>
    </row>
    <row r="3" spans="1:7" ht="15.75" x14ac:dyDescent="0.25">
      <c r="A3" s="45"/>
      <c r="B3" s="3" t="s">
        <v>5</v>
      </c>
      <c r="C3" s="18">
        <f>20+24+24+67</f>
        <v>135</v>
      </c>
      <c r="D3" s="18">
        <f>14+14+22+69</f>
        <v>119</v>
      </c>
      <c r="E3" s="13"/>
      <c r="F3" s="18">
        <v>2</v>
      </c>
      <c r="G3" s="13"/>
    </row>
    <row r="4" spans="1:7" ht="15.75" x14ac:dyDescent="0.25">
      <c r="A4" s="45"/>
      <c r="B4" s="3" t="s">
        <v>6</v>
      </c>
      <c r="C4" s="18" t="s">
        <v>86</v>
      </c>
      <c r="D4" s="18" t="s">
        <v>18</v>
      </c>
      <c r="E4" s="13"/>
      <c r="F4" s="18" t="s">
        <v>81</v>
      </c>
      <c r="G4" s="13"/>
    </row>
    <row r="5" spans="1:7" ht="16.5" thickBot="1" x14ac:dyDescent="0.3">
      <c r="A5" s="46"/>
      <c r="B5" s="4" t="s">
        <v>8</v>
      </c>
      <c r="C5" s="23" t="s">
        <v>96</v>
      </c>
      <c r="D5" s="23" t="s">
        <v>97</v>
      </c>
      <c r="E5" s="14"/>
      <c r="F5" s="31" t="s">
        <v>101</v>
      </c>
      <c r="G5" s="14"/>
    </row>
    <row r="6" spans="1:7" ht="15.75" x14ac:dyDescent="0.25">
      <c r="A6" s="44" t="s">
        <v>126</v>
      </c>
      <c r="B6" s="2" t="s">
        <v>17</v>
      </c>
      <c r="C6" s="22" t="s">
        <v>31</v>
      </c>
      <c r="D6" s="12"/>
      <c r="E6" s="22" t="s">
        <v>80</v>
      </c>
      <c r="F6" s="22" t="s">
        <v>52</v>
      </c>
      <c r="G6" s="12"/>
    </row>
    <row r="7" spans="1:7" ht="15.75" x14ac:dyDescent="0.25">
      <c r="A7" s="45"/>
      <c r="B7" s="3" t="s">
        <v>5</v>
      </c>
      <c r="C7" s="18">
        <v>48</v>
      </c>
      <c r="D7" s="13"/>
      <c r="E7" s="18">
        <f>4+14+21</f>
        <v>39</v>
      </c>
      <c r="F7" s="18">
        <f>24+44</f>
        <v>68</v>
      </c>
      <c r="G7" s="13"/>
    </row>
    <row r="8" spans="1:7" ht="15.75" x14ac:dyDescent="0.25">
      <c r="A8" s="45"/>
      <c r="B8" s="3" t="s">
        <v>6</v>
      </c>
      <c r="C8" s="18" t="s">
        <v>13</v>
      </c>
      <c r="D8" s="13"/>
      <c r="E8" s="18" t="s">
        <v>43</v>
      </c>
      <c r="F8" s="18" t="s">
        <v>53</v>
      </c>
      <c r="G8" s="13"/>
    </row>
    <row r="9" spans="1:7" ht="16.5" thickBot="1" x14ac:dyDescent="0.3">
      <c r="A9" s="46"/>
      <c r="B9" s="4" t="s">
        <v>8</v>
      </c>
      <c r="C9" s="23" t="s">
        <v>102</v>
      </c>
      <c r="D9" s="14"/>
      <c r="E9" s="23" t="s">
        <v>105</v>
      </c>
      <c r="F9" s="32" t="s">
        <v>104</v>
      </c>
      <c r="G9" s="14"/>
    </row>
    <row r="10" spans="1:7" ht="15.75" x14ac:dyDescent="0.25">
      <c r="A10" s="44" t="s">
        <v>127</v>
      </c>
      <c r="B10" s="2" t="s">
        <v>17</v>
      </c>
      <c r="C10" s="36" t="s">
        <v>24</v>
      </c>
      <c r="D10" s="12"/>
      <c r="E10" s="34" t="s">
        <v>49</v>
      </c>
      <c r="F10" s="22" t="s">
        <v>58</v>
      </c>
      <c r="G10" s="12"/>
    </row>
    <row r="11" spans="1:7" ht="15.75" x14ac:dyDescent="0.25">
      <c r="A11" s="45"/>
      <c r="B11" s="3" t="s">
        <v>5</v>
      </c>
      <c r="C11" s="38">
        <f>19+21+22+51</f>
        <v>113</v>
      </c>
      <c r="D11" s="13"/>
      <c r="E11" s="34">
        <v>6</v>
      </c>
      <c r="F11" s="18">
        <v>7</v>
      </c>
      <c r="G11" s="13"/>
    </row>
    <row r="12" spans="1:7" ht="15.75" x14ac:dyDescent="0.25">
      <c r="A12" s="45"/>
      <c r="B12" s="3" t="s">
        <v>6</v>
      </c>
      <c r="C12" s="38" t="s">
        <v>83</v>
      </c>
      <c r="D12" s="13"/>
      <c r="E12" s="34" t="s">
        <v>81</v>
      </c>
      <c r="F12" s="18" t="s">
        <v>85</v>
      </c>
      <c r="G12" s="13"/>
    </row>
    <row r="13" spans="1:7" ht="16.5" thickBot="1" x14ac:dyDescent="0.3">
      <c r="A13" s="46"/>
      <c r="B13" s="4" t="s">
        <v>9</v>
      </c>
      <c r="C13" s="33" t="s">
        <v>106</v>
      </c>
      <c r="D13" s="14"/>
      <c r="E13" s="34" t="s">
        <v>101</v>
      </c>
      <c r="F13" s="23" t="s">
        <v>101</v>
      </c>
      <c r="G13" s="14"/>
    </row>
    <row r="14" spans="1:7" ht="15.75" x14ac:dyDescent="0.25">
      <c r="A14" s="44" t="s">
        <v>128</v>
      </c>
      <c r="B14" s="2" t="s">
        <v>17</v>
      </c>
      <c r="C14" s="28" t="s">
        <v>27</v>
      </c>
      <c r="D14" s="33" t="s">
        <v>48</v>
      </c>
      <c r="E14" s="22" t="s">
        <v>29</v>
      </c>
      <c r="F14" s="12"/>
      <c r="G14" s="12"/>
    </row>
    <row r="15" spans="1:7" ht="15.75" x14ac:dyDescent="0.25">
      <c r="A15" s="45"/>
      <c r="B15" s="3" t="s">
        <v>5</v>
      </c>
      <c r="C15" s="18">
        <f>10+10+26</f>
        <v>46</v>
      </c>
      <c r="D15" s="40">
        <v>9</v>
      </c>
      <c r="E15" s="18">
        <f>7+15+21</f>
        <v>43</v>
      </c>
      <c r="F15" s="13"/>
      <c r="G15" s="13"/>
    </row>
    <row r="16" spans="1:7" ht="15.75" x14ac:dyDescent="0.25">
      <c r="A16" s="45"/>
      <c r="B16" s="3" t="s">
        <v>6</v>
      </c>
      <c r="C16" s="24" t="s">
        <v>25</v>
      </c>
      <c r="D16" s="33" t="s">
        <v>35</v>
      </c>
      <c r="E16" s="18" t="s">
        <v>87</v>
      </c>
      <c r="F16" s="13"/>
      <c r="G16" s="13"/>
    </row>
    <row r="17" spans="1:7" ht="16.5" thickBot="1" x14ac:dyDescent="0.3">
      <c r="A17" s="46"/>
      <c r="B17" s="4" t="s">
        <v>8</v>
      </c>
      <c r="C17" s="31" t="s">
        <v>111</v>
      </c>
      <c r="D17" s="33" t="s">
        <v>109</v>
      </c>
      <c r="E17" s="23" t="s">
        <v>98</v>
      </c>
      <c r="F17" s="14"/>
      <c r="G17" s="14"/>
    </row>
    <row r="18" spans="1:7" ht="15.75" x14ac:dyDescent="0.25">
      <c r="A18" s="44" t="s">
        <v>129</v>
      </c>
      <c r="B18" s="2" t="s">
        <v>17</v>
      </c>
      <c r="C18" s="22" t="s">
        <v>47</v>
      </c>
      <c r="D18" s="12"/>
      <c r="E18" s="22" t="s">
        <v>22</v>
      </c>
      <c r="F18" s="12"/>
      <c r="G18" s="22"/>
    </row>
    <row r="19" spans="1:7" ht="15.75" x14ac:dyDescent="0.25">
      <c r="A19" s="45"/>
      <c r="B19" s="3" t="s">
        <v>5</v>
      </c>
      <c r="C19" s="18">
        <v>10</v>
      </c>
      <c r="D19" s="13"/>
      <c r="E19" s="18">
        <f>19+21+22+49</f>
        <v>111</v>
      </c>
      <c r="F19" s="13"/>
      <c r="G19" s="18"/>
    </row>
    <row r="20" spans="1:7" ht="15.75" x14ac:dyDescent="0.25">
      <c r="A20" s="45"/>
      <c r="B20" s="3" t="s">
        <v>6</v>
      </c>
      <c r="C20" s="18" t="s">
        <v>35</v>
      </c>
      <c r="D20" s="13"/>
      <c r="E20" s="18" t="s">
        <v>89</v>
      </c>
      <c r="F20" s="13"/>
      <c r="G20" s="18"/>
    </row>
    <row r="21" spans="1:7" ht="16.5" thickBot="1" x14ac:dyDescent="0.3">
      <c r="A21" s="46"/>
      <c r="B21" s="4" t="s">
        <v>8</v>
      </c>
      <c r="C21" s="23" t="s">
        <v>101</v>
      </c>
      <c r="D21" s="14"/>
      <c r="E21" s="32" t="s">
        <v>107</v>
      </c>
      <c r="F21" s="14"/>
      <c r="G21" s="23"/>
    </row>
  </sheetData>
  <mergeCells count="5">
    <mergeCell ref="A2:A5"/>
    <mergeCell ref="A6:A9"/>
    <mergeCell ref="A10:A13"/>
    <mergeCell ref="A14:A17"/>
    <mergeCell ref="A18:A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244A9-B1E8-4CA3-BD91-D747F106BABB}">
  <dimension ref="A1:G21"/>
  <sheetViews>
    <sheetView topLeftCell="A10" zoomScale="85" zoomScaleNormal="85" workbookViewId="0">
      <selection activeCell="C26" sqref="C26"/>
    </sheetView>
  </sheetViews>
  <sheetFormatPr defaultRowHeight="15" x14ac:dyDescent="0.25"/>
  <cols>
    <col min="1" max="1" width="15.5703125" customWidth="1"/>
    <col min="2" max="2" width="35.28515625" bestFit="1" customWidth="1"/>
    <col min="3" max="3" width="113.140625" bestFit="1" customWidth="1"/>
    <col min="4" max="4" width="105.140625" bestFit="1" customWidth="1"/>
    <col min="5" max="5" width="117.5703125" bestFit="1" customWidth="1"/>
    <col min="6" max="6" width="72.140625" bestFit="1" customWidth="1"/>
    <col min="7" max="7" width="73.85546875" bestFit="1" customWidth="1"/>
  </cols>
  <sheetData>
    <row r="1" spans="1:7" ht="16.5" thickBot="1" x14ac:dyDescent="0.3"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</row>
    <row r="2" spans="1:7" ht="15.75" customHeight="1" x14ac:dyDescent="0.25">
      <c r="A2" s="44" t="s">
        <v>130</v>
      </c>
      <c r="B2" s="2" t="s">
        <v>17</v>
      </c>
      <c r="C2" s="22"/>
      <c r="D2" s="22" t="s">
        <v>34</v>
      </c>
      <c r="E2" s="28" t="s">
        <v>40</v>
      </c>
      <c r="F2" s="28"/>
      <c r="G2" s="28"/>
    </row>
    <row r="3" spans="1:7" ht="15.75" x14ac:dyDescent="0.25">
      <c r="A3" s="47"/>
      <c r="B3" s="3" t="s">
        <v>5</v>
      </c>
      <c r="C3" s="18"/>
      <c r="D3" s="18">
        <f>8+11+21</f>
        <v>40</v>
      </c>
      <c r="E3" s="18">
        <f>13+12+29</f>
        <v>54</v>
      </c>
      <c r="F3" s="18"/>
      <c r="G3" s="18"/>
    </row>
    <row r="4" spans="1:7" ht="15.75" x14ac:dyDescent="0.25">
      <c r="A4" s="47"/>
      <c r="B4" s="3" t="s">
        <v>6</v>
      </c>
      <c r="C4" s="18"/>
      <c r="D4" s="18" t="s">
        <v>35</v>
      </c>
      <c r="E4" s="24" t="s">
        <v>41</v>
      </c>
      <c r="F4" s="24"/>
      <c r="G4" s="18"/>
    </row>
    <row r="5" spans="1:7" ht="16.5" thickBot="1" x14ac:dyDescent="0.3">
      <c r="A5" s="48"/>
      <c r="B5" s="4" t="s">
        <v>8</v>
      </c>
      <c r="C5" s="23"/>
      <c r="D5" s="23" t="s">
        <v>99</v>
      </c>
      <c r="E5" s="31" t="s">
        <v>100</v>
      </c>
      <c r="F5" s="31"/>
      <c r="G5" s="31"/>
    </row>
    <row r="6" spans="1:7" ht="15.75" customHeight="1" x14ac:dyDescent="0.25">
      <c r="A6" s="44" t="s">
        <v>131</v>
      </c>
      <c r="B6" s="2" t="s">
        <v>17</v>
      </c>
      <c r="C6" s="12"/>
      <c r="D6" s="33" t="s">
        <v>37</v>
      </c>
      <c r="E6" s="29" t="s">
        <v>42</v>
      </c>
      <c r="F6" s="22"/>
      <c r="G6" s="22"/>
    </row>
    <row r="7" spans="1:7" ht="15.75" x14ac:dyDescent="0.25">
      <c r="A7" s="47"/>
      <c r="B7" s="3" t="s">
        <v>5</v>
      </c>
      <c r="C7" s="13"/>
      <c r="D7" s="40">
        <f>22+24+37+53</f>
        <v>136</v>
      </c>
      <c r="E7" s="41">
        <f>11+12+38</f>
        <v>61</v>
      </c>
      <c r="F7" s="18"/>
      <c r="G7" s="18"/>
    </row>
    <row r="8" spans="1:7" ht="15.75" x14ac:dyDescent="0.25">
      <c r="A8" s="47"/>
      <c r="B8" s="3" t="s">
        <v>6</v>
      </c>
      <c r="C8" s="13"/>
      <c r="D8" s="33" t="s">
        <v>38</v>
      </c>
      <c r="E8" s="30" t="s">
        <v>82</v>
      </c>
      <c r="F8" s="18"/>
      <c r="G8" s="18"/>
    </row>
    <row r="9" spans="1:7" ht="16.5" thickBot="1" x14ac:dyDescent="0.3">
      <c r="A9" s="48"/>
      <c r="B9" s="4" t="s">
        <v>8</v>
      </c>
      <c r="C9" s="14"/>
      <c r="D9" s="33" t="s">
        <v>103</v>
      </c>
      <c r="E9" s="32" t="s">
        <v>121</v>
      </c>
      <c r="F9" s="23"/>
      <c r="G9" s="32"/>
    </row>
    <row r="10" spans="1:7" ht="15.75" customHeight="1" x14ac:dyDescent="0.25">
      <c r="A10" s="44" t="s">
        <v>132</v>
      </c>
      <c r="B10" s="2" t="s">
        <v>17</v>
      </c>
      <c r="C10" s="28" t="s">
        <v>20</v>
      </c>
      <c r="D10" s="22"/>
      <c r="E10" s="29" t="s">
        <v>39</v>
      </c>
      <c r="F10" s="34"/>
      <c r="G10" s="22"/>
    </row>
    <row r="11" spans="1:7" ht="15.75" x14ac:dyDescent="0.25">
      <c r="A11" s="47"/>
      <c r="B11" s="3" t="s">
        <v>5</v>
      </c>
      <c r="C11" s="18">
        <f>13+9+25</f>
        <v>47</v>
      </c>
      <c r="D11" s="18"/>
      <c r="E11" s="41">
        <f>35+37+54</f>
        <v>126</v>
      </c>
      <c r="F11" s="34"/>
      <c r="G11" s="18"/>
    </row>
    <row r="12" spans="1:7" ht="15.75" x14ac:dyDescent="0.25">
      <c r="A12" s="47"/>
      <c r="B12" s="3" t="s">
        <v>6</v>
      </c>
      <c r="C12" s="24" t="s">
        <v>21</v>
      </c>
      <c r="D12" s="18"/>
      <c r="E12" s="30" t="s">
        <v>84</v>
      </c>
      <c r="F12" s="34"/>
      <c r="G12" s="18"/>
    </row>
    <row r="13" spans="1:7" ht="16.5" thickBot="1" x14ac:dyDescent="0.3">
      <c r="A13" s="48"/>
      <c r="B13" s="4" t="s">
        <v>9</v>
      </c>
      <c r="C13" s="31" t="s">
        <v>111</v>
      </c>
      <c r="D13" s="23"/>
      <c r="E13" s="32" t="s">
        <v>107</v>
      </c>
      <c r="F13" s="34"/>
      <c r="G13" s="23"/>
    </row>
    <row r="14" spans="1:7" ht="15.75" customHeight="1" x14ac:dyDescent="0.25">
      <c r="A14" s="44" t="s">
        <v>133</v>
      </c>
      <c r="B14" s="2" t="s">
        <v>17</v>
      </c>
      <c r="C14" s="28"/>
      <c r="D14" s="22" t="s">
        <v>139</v>
      </c>
      <c r="E14" s="22" t="s">
        <v>32</v>
      </c>
      <c r="F14" s="22"/>
      <c r="G14" s="12"/>
    </row>
    <row r="15" spans="1:7" ht="15.75" x14ac:dyDescent="0.25">
      <c r="A15" s="47"/>
      <c r="B15" s="3" t="s">
        <v>5</v>
      </c>
      <c r="C15" s="18"/>
      <c r="D15" s="18">
        <f>22+5+1</f>
        <v>28</v>
      </c>
      <c r="E15" s="18">
        <f>23+43</f>
        <v>66</v>
      </c>
      <c r="F15" s="18"/>
      <c r="G15" s="13"/>
    </row>
    <row r="16" spans="1:7" ht="15.75" x14ac:dyDescent="0.25">
      <c r="A16" s="47"/>
      <c r="B16" s="3" t="s">
        <v>6</v>
      </c>
      <c r="C16" s="24"/>
      <c r="D16" s="18" t="s">
        <v>82</v>
      </c>
      <c r="E16" s="18" t="s">
        <v>81</v>
      </c>
      <c r="F16" s="18"/>
      <c r="G16" s="13"/>
    </row>
    <row r="17" spans="1:7" ht="16.5" thickBot="1" x14ac:dyDescent="0.3">
      <c r="A17" s="48"/>
      <c r="B17" s="4" t="s">
        <v>8</v>
      </c>
      <c r="C17" s="31"/>
      <c r="D17" s="23" t="s">
        <v>98</v>
      </c>
      <c r="E17" s="23" t="s">
        <v>112</v>
      </c>
      <c r="F17" s="23"/>
      <c r="G17" s="14"/>
    </row>
    <row r="18" spans="1:7" ht="15.75" customHeight="1" x14ac:dyDescent="0.25">
      <c r="A18" s="44" t="s">
        <v>134</v>
      </c>
      <c r="B18" s="2" t="s">
        <v>17</v>
      </c>
      <c r="C18" s="28"/>
      <c r="D18" s="22" t="s">
        <v>33</v>
      </c>
      <c r="E18" s="22"/>
      <c r="F18" s="22"/>
      <c r="G18" s="22"/>
    </row>
    <row r="19" spans="1:7" ht="15.75" x14ac:dyDescent="0.25">
      <c r="A19" s="47"/>
      <c r="B19" s="3" t="s">
        <v>5</v>
      </c>
      <c r="C19" s="18"/>
      <c r="D19" s="18">
        <v>12</v>
      </c>
      <c r="E19" s="18"/>
      <c r="F19" s="18"/>
      <c r="G19" s="18"/>
    </row>
    <row r="20" spans="1:7" ht="15.75" x14ac:dyDescent="0.25">
      <c r="A20" s="47"/>
      <c r="B20" s="3" t="s">
        <v>6</v>
      </c>
      <c r="C20" s="24"/>
      <c r="D20" s="18" t="s">
        <v>88</v>
      </c>
      <c r="E20" s="18"/>
      <c r="F20" s="18"/>
      <c r="G20" s="18"/>
    </row>
    <row r="21" spans="1:7" ht="16.5" thickBot="1" x14ac:dyDescent="0.3">
      <c r="A21" s="48"/>
      <c r="B21" s="4" t="s">
        <v>8</v>
      </c>
      <c r="C21" s="31"/>
      <c r="D21" s="23" t="s">
        <v>115</v>
      </c>
      <c r="E21" s="32"/>
      <c r="F21" s="23"/>
      <c r="G21" s="23"/>
    </row>
  </sheetData>
  <mergeCells count="5">
    <mergeCell ref="A2:A5"/>
    <mergeCell ref="A6:A9"/>
    <mergeCell ref="A10:A13"/>
    <mergeCell ref="A14:A17"/>
    <mergeCell ref="A18:A2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3"/>
  <sheetViews>
    <sheetView topLeftCell="A7" zoomScale="85" zoomScaleNormal="85" workbookViewId="0">
      <selection activeCell="B25" activeCellId="4" sqref="A5:XFD5 A10:XFD10 A15:XFD15 A20:XFD20 A25:XFD25"/>
    </sheetView>
  </sheetViews>
  <sheetFormatPr defaultRowHeight="15" x14ac:dyDescent="0.25"/>
  <cols>
    <col min="1" max="1" width="13.85546875" customWidth="1"/>
    <col min="2" max="2" width="35.7109375" bestFit="1" customWidth="1"/>
    <col min="3" max="3" width="125.42578125" bestFit="1" customWidth="1"/>
    <col min="4" max="4" width="107.5703125" bestFit="1" customWidth="1"/>
    <col min="5" max="5" width="118.28515625" bestFit="1" customWidth="1"/>
    <col min="6" max="6" width="68.42578125" bestFit="1" customWidth="1"/>
    <col min="7" max="7" width="104.28515625" bestFit="1" customWidth="1"/>
  </cols>
  <sheetData>
    <row r="1" spans="1:7" ht="16.5" thickBot="1" x14ac:dyDescent="0.3"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</row>
    <row r="2" spans="1:7" ht="15.75" customHeight="1" x14ac:dyDescent="0.25">
      <c r="A2" s="44" t="s">
        <v>125</v>
      </c>
      <c r="B2" s="2" t="s">
        <v>17</v>
      </c>
      <c r="C2" s="22" t="s">
        <v>16</v>
      </c>
      <c r="D2" s="15" t="s">
        <v>19</v>
      </c>
      <c r="E2" s="12"/>
      <c r="F2" s="12" t="s">
        <v>45</v>
      </c>
      <c r="G2" s="12"/>
    </row>
    <row r="3" spans="1:7" ht="15.75" x14ac:dyDescent="0.25">
      <c r="A3" s="45"/>
      <c r="B3" s="3" t="s">
        <v>5</v>
      </c>
      <c r="C3" s="18">
        <f>20+24+24+67</f>
        <v>135</v>
      </c>
      <c r="D3" s="18">
        <f>14+14+22+69</f>
        <v>119</v>
      </c>
      <c r="E3" s="13"/>
      <c r="F3" s="39">
        <f>14+25</f>
        <v>39</v>
      </c>
      <c r="G3" s="13"/>
    </row>
    <row r="4" spans="1:7" ht="15.75" x14ac:dyDescent="0.25">
      <c r="A4" s="45"/>
      <c r="B4" s="3" t="s">
        <v>6</v>
      </c>
      <c r="C4" s="18" t="s">
        <v>86</v>
      </c>
      <c r="D4" s="18" t="s">
        <v>86</v>
      </c>
      <c r="E4" s="13"/>
      <c r="F4" s="19" t="s">
        <v>41</v>
      </c>
      <c r="G4" s="13"/>
    </row>
    <row r="5" spans="1:7" ht="16.5" thickBot="1" x14ac:dyDescent="0.3">
      <c r="A5" s="46"/>
      <c r="B5" s="4" t="s">
        <v>8</v>
      </c>
      <c r="C5" s="23" t="s">
        <v>96</v>
      </c>
      <c r="D5" s="23" t="s">
        <v>97</v>
      </c>
      <c r="E5" s="14"/>
      <c r="F5" s="14" t="s">
        <v>108</v>
      </c>
      <c r="G5" s="14"/>
    </row>
    <row r="6" spans="1:7" ht="15.75" customHeight="1" x14ac:dyDescent="0.25">
      <c r="A6" s="44" t="s">
        <v>126</v>
      </c>
      <c r="B6" s="2" t="s">
        <v>17</v>
      </c>
      <c r="C6" s="22" t="s">
        <v>31</v>
      </c>
      <c r="D6" s="12"/>
      <c r="E6" s="15" t="s">
        <v>80</v>
      </c>
      <c r="F6" s="20" t="s">
        <v>56</v>
      </c>
      <c r="G6" s="22"/>
    </row>
    <row r="7" spans="1:7" ht="15.75" x14ac:dyDescent="0.25">
      <c r="A7" s="45"/>
      <c r="B7" s="3" t="s">
        <v>5</v>
      </c>
      <c r="C7" s="18">
        <v>48</v>
      </c>
      <c r="D7" s="13"/>
      <c r="E7" s="18">
        <f>4+14+21</f>
        <v>39</v>
      </c>
      <c r="F7" s="16">
        <v>13</v>
      </c>
      <c r="G7" s="19"/>
    </row>
    <row r="8" spans="1:7" ht="15.75" x14ac:dyDescent="0.25">
      <c r="A8" s="45"/>
      <c r="B8" s="3" t="s">
        <v>6</v>
      </c>
      <c r="C8" s="18" t="s">
        <v>13</v>
      </c>
      <c r="D8" s="13"/>
      <c r="E8" s="16" t="s">
        <v>43</v>
      </c>
      <c r="F8" s="19" t="s">
        <v>90</v>
      </c>
      <c r="G8" s="18"/>
    </row>
    <row r="9" spans="1:7" ht="16.5" thickBot="1" x14ac:dyDescent="0.3">
      <c r="A9" s="46"/>
      <c r="B9" s="4" t="s">
        <v>8</v>
      </c>
      <c r="C9" s="23" t="s">
        <v>102</v>
      </c>
      <c r="D9" s="14"/>
      <c r="E9" s="23" t="s">
        <v>105</v>
      </c>
      <c r="F9" s="21" t="s">
        <v>119</v>
      </c>
      <c r="G9" s="21"/>
    </row>
    <row r="10" spans="1:7" ht="15.75" customHeight="1" x14ac:dyDescent="0.25">
      <c r="A10" s="44" t="s">
        <v>127</v>
      </c>
      <c r="B10" s="2" t="s">
        <v>17</v>
      </c>
      <c r="C10" s="15" t="s">
        <v>24</v>
      </c>
      <c r="D10" s="15"/>
      <c r="E10" s="15" t="s">
        <v>138</v>
      </c>
      <c r="F10" s="12" t="s">
        <v>55</v>
      </c>
      <c r="G10" s="12"/>
    </row>
    <row r="11" spans="1:7" ht="15.75" x14ac:dyDescent="0.25">
      <c r="A11" s="45"/>
      <c r="B11" s="3" t="s">
        <v>5</v>
      </c>
      <c r="C11" s="18">
        <f>19+21+22+51</f>
        <v>113</v>
      </c>
      <c r="D11" s="16"/>
      <c r="E11" s="16">
        <v>14</v>
      </c>
      <c r="F11" s="39">
        <v>27</v>
      </c>
      <c r="G11" s="13"/>
    </row>
    <row r="12" spans="1:7" ht="15.75" x14ac:dyDescent="0.25">
      <c r="A12" s="45"/>
      <c r="B12" s="3" t="s">
        <v>6</v>
      </c>
      <c r="C12" s="16" t="s">
        <v>83</v>
      </c>
      <c r="D12" s="16"/>
      <c r="E12" s="16" t="s">
        <v>36</v>
      </c>
      <c r="F12" s="13" t="s">
        <v>36</v>
      </c>
      <c r="G12" s="13"/>
    </row>
    <row r="13" spans="1:7" ht="16.5" thickBot="1" x14ac:dyDescent="0.3">
      <c r="A13" s="46"/>
      <c r="B13" s="4" t="s">
        <v>9</v>
      </c>
      <c r="C13" s="33" t="s">
        <v>106</v>
      </c>
      <c r="D13" s="17"/>
      <c r="E13" s="17" t="s">
        <v>109</v>
      </c>
      <c r="F13" s="14" t="s">
        <v>110</v>
      </c>
      <c r="G13" s="14"/>
    </row>
    <row r="14" spans="1:7" ht="15.75" customHeight="1" x14ac:dyDescent="0.25">
      <c r="A14" s="44" t="s">
        <v>128</v>
      </c>
      <c r="B14" s="2" t="s">
        <v>17</v>
      </c>
      <c r="C14" s="20" t="s">
        <v>28</v>
      </c>
      <c r="D14" s="12"/>
      <c r="E14" s="15" t="s">
        <v>29</v>
      </c>
      <c r="F14" s="12"/>
      <c r="G14" s="12"/>
    </row>
    <row r="15" spans="1:7" ht="15.75" x14ac:dyDescent="0.25">
      <c r="A15" s="45"/>
      <c r="B15" s="3" t="s">
        <v>5</v>
      </c>
      <c r="C15" s="18">
        <f>10+10+26</f>
        <v>46</v>
      </c>
      <c r="D15" s="13"/>
      <c r="E15" s="18">
        <f>7+15+21</f>
        <v>43</v>
      </c>
      <c r="F15" s="13"/>
      <c r="G15" s="13"/>
    </row>
    <row r="16" spans="1:7" ht="15.75" x14ac:dyDescent="0.25">
      <c r="A16" s="45"/>
      <c r="B16" s="3" t="s">
        <v>6</v>
      </c>
      <c r="C16" s="19" t="s">
        <v>25</v>
      </c>
      <c r="D16" s="13"/>
      <c r="E16" s="16" t="s">
        <v>87</v>
      </c>
      <c r="F16" s="13"/>
      <c r="G16" s="13"/>
    </row>
    <row r="17" spans="1:7" ht="16.5" thickBot="1" x14ac:dyDescent="0.3">
      <c r="A17" s="46"/>
      <c r="B17" s="4" t="s">
        <v>8</v>
      </c>
      <c r="C17" s="31" t="s">
        <v>111</v>
      </c>
      <c r="D17" s="14"/>
      <c r="E17" s="23" t="s">
        <v>98</v>
      </c>
      <c r="F17" s="14"/>
      <c r="G17" s="14"/>
    </row>
    <row r="18" spans="1:7" ht="15.75" customHeight="1" x14ac:dyDescent="0.25">
      <c r="A18" s="44" t="s">
        <v>129</v>
      </c>
      <c r="B18" s="2" t="s">
        <v>17</v>
      </c>
      <c r="C18" s="12"/>
      <c r="E18" s="15" t="s">
        <v>22</v>
      </c>
      <c r="F18" s="12"/>
      <c r="G18" s="15"/>
    </row>
    <row r="19" spans="1:7" ht="15.75" x14ac:dyDescent="0.25">
      <c r="A19" s="45"/>
      <c r="B19" s="3" t="s">
        <v>5</v>
      </c>
      <c r="C19" s="13"/>
      <c r="E19" s="18">
        <f>19+21+22+49</f>
        <v>111</v>
      </c>
      <c r="F19" s="13"/>
      <c r="G19" s="16"/>
    </row>
    <row r="20" spans="1:7" ht="15.75" x14ac:dyDescent="0.25">
      <c r="A20" s="45"/>
      <c r="B20" s="3" t="s">
        <v>6</v>
      </c>
      <c r="C20" s="13"/>
      <c r="E20" s="16" t="s">
        <v>89</v>
      </c>
      <c r="F20" s="13"/>
      <c r="G20" s="16"/>
    </row>
    <row r="21" spans="1:7" ht="16.5" thickBot="1" x14ac:dyDescent="0.3">
      <c r="A21" s="46"/>
      <c r="B21" s="4" t="s">
        <v>8</v>
      </c>
      <c r="C21" s="14"/>
      <c r="E21" s="32" t="s">
        <v>107</v>
      </c>
      <c r="F21" s="14"/>
      <c r="G21" s="17"/>
    </row>
    <row r="22" spans="1:7" x14ac:dyDescent="0.25">
      <c r="C22" s="27"/>
      <c r="D22" s="25"/>
    </row>
    <row r="23" spans="1:7" x14ac:dyDescent="0.25">
      <c r="C23" s="26"/>
    </row>
  </sheetData>
  <mergeCells count="5">
    <mergeCell ref="A2:A5"/>
    <mergeCell ref="A6:A9"/>
    <mergeCell ref="A10:A13"/>
    <mergeCell ref="A14:A17"/>
    <mergeCell ref="A18:A21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096AA-0A1C-4166-B73C-2567CA12CB0F}">
  <dimension ref="A1:G21"/>
  <sheetViews>
    <sheetView topLeftCell="A4" zoomScale="85" zoomScaleNormal="85" workbookViewId="0">
      <selection activeCell="C22" sqref="C22"/>
    </sheetView>
  </sheetViews>
  <sheetFormatPr defaultRowHeight="15" x14ac:dyDescent="0.25"/>
  <cols>
    <col min="1" max="1" width="14.85546875" customWidth="1"/>
    <col min="2" max="2" width="35.28515625" bestFit="1" customWidth="1"/>
    <col min="3" max="3" width="113.140625" bestFit="1" customWidth="1"/>
    <col min="4" max="4" width="103.28515625" bestFit="1" customWidth="1"/>
    <col min="5" max="5" width="114.5703125" bestFit="1" customWidth="1"/>
    <col min="6" max="6" width="65.42578125" bestFit="1" customWidth="1"/>
    <col min="7" max="7" width="32.85546875" bestFit="1" customWidth="1"/>
  </cols>
  <sheetData>
    <row r="1" spans="1:7" ht="16.5" thickBot="1" x14ac:dyDescent="0.3"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</row>
    <row r="2" spans="1:7" ht="15.75" customHeight="1" x14ac:dyDescent="0.25">
      <c r="A2" s="44" t="s">
        <v>130</v>
      </c>
      <c r="B2" s="2" t="s">
        <v>17</v>
      </c>
      <c r="C2" s="22"/>
      <c r="D2" s="22" t="s">
        <v>34</v>
      </c>
      <c r="E2" s="20" t="s">
        <v>40</v>
      </c>
      <c r="F2" s="20"/>
      <c r="G2" s="12"/>
    </row>
    <row r="3" spans="1:7" ht="15.75" x14ac:dyDescent="0.25">
      <c r="A3" s="47"/>
      <c r="B3" s="3" t="s">
        <v>5</v>
      </c>
      <c r="C3" s="18"/>
      <c r="D3" s="18">
        <f>8+11+21</f>
        <v>40</v>
      </c>
      <c r="E3" s="18">
        <f>13+12+29</f>
        <v>54</v>
      </c>
      <c r="F3" s="18"/>
      <c r="G3" s="39"/>
    </row>
    <row r="4" spans="1:7" ht="15.75" x14ac:dyDescent="0.25">
      <c r="A4" s="47"/>
      <c r="B4" s="3" t="s">
        <v>6</v>
      </c>
      <c r="C4" s="18"/>
      <c r="D4" s="18" t="s">
        <v>35</v>
      </c>
      <c r="E4" s="19" t="s">
        <v>41</v>
      </c>
      <c r="F4" s="19"/>
      <c r="G4" s="19"/>
    </row>
    <row r="5" spans="1:7" ht="16.5" thickBot="1" x14ac:dyDescent="0.3">
      <c r="A5" s="48"/>
      <c r="B5" s="4" t="s">
        <v>8</v>
      </c>
      <c r="C5" s="23"/>
      <c r="D5" s="23" t="s">
        <v>99</v>
      </c>
      <c r="E5" s="31" t="s">
        <v>100</v>
      </c>
      <c r="F5" s="31"/>
      <c r="G5" s="14"/>
    </row>
    <row r="6" spans="1:7" ht="15.75" customHeight="1" x14ac:dyDescent="0.25">
      <c r="A6" s="44" t="s">
        <v>131</v>
      </c>
      <c r="B6" s="2" t="s">
        <v>17</v>
      </c>
      <c r="C6" s="22"/>
      <c r="D6" t="s">
        <v>37</v>
      </c>
      <c r="E6" s="12" t="s">
        <v>42</v>
      </c>
      <c r="F6" s="15"/>
      <c r="G6" s="22"/>
    </row>
    <row r="7" spans="1:7" ht="15.75" x14ac:dyDescent="0.25">
      <c r="A7" s="47"/>
      <c r="B7" s="3" t="s">
        <v>5</v>
      </c>
      <c r="C7" s="18"/>
      <c r="D7" s="40">
        <f>22+24+37+53</f>
        <v>136</v>
      </c>
      <c r="E7" s="41">
        <f>11+12+38</f>
        <v>61</v>
      </c>
      <c r="F7" s="18"/>
      <c r="G7" s="19"/>
    </row>
    <row r="8" spans="1:7" ht="15.75" x14ac:dyDescent="0.25">
      <c r="A8" s="47"/>
      <c r="B8" s="3" t="s">
        <v>6</v>
      </c>
      <c r="C8" s="18"/>
      <c r="D8" t="s">
        <v>38</v>
      </c>
      <c r="E8" s="13" t="s">
        <v>82</v>
      </c>
      <c r="F8" s="16"/>
      <c r="G8" s="18"/>
    </row>
    <row r="9" spans="1:7" ht="16.5" thickBot="1" x14ac:dyDescent="0.3">
      <c r="A9" s="48"/>
      <c r="B9" s="4" t="s">
        <v>8</v>
      </c>
      <c r="C9" s="23"/>
      <c r="D9" s="33" t="s">
        <v>103</v>
      </c>
      <c r="E9" s="32" t="s">
        <v>121</v>
      </c>
      <c r="F9" s="23"/>
      <c r="G9" s="21"/>
    </row>
    <row r="10" spans="1:7" ht="15.75" customHeight="1" x14ac:dyDescent="0.25">
      <c r="A10" s="44" t="s">
        <v>132</v>
      </c>
      <c r="B10" s="2" t="s">
        <v>17</v>
      </c>
      <c r="C10" s="20" t="s">
        <v>20</v>
      </c>
      <c r="D10" s="15"/>
      <c r="E10" t="s">
        <v>39</v>
      </c>
      <c r="F10" s="15" t="s">
        <v>30</v>
      </c>
      <c r="G10" s="15"/>
    </row>
    <row r="11" spans="1:7" ht="15.75" x14ac:dyDescent="0.25">
      <c r="A11" s="47"/>
      <c r="B11" s="3" t="s">
        <v>5</v>
      </c>
      <c r="C11" s="18">
        <f>13+9+25</f>
        <v>47</v>
      </c>
      <c r="D11" s="16"/>
      <c r="E11" s="41">
        <f>35+37+54</f>
        <v>126</v>
      </c>
      <c r="F11" s="16">
        <f>14+23</f>
        <v>37</v>
      </c>
      <c r="G11" s="16"/>
    </row>
    <row r="12" spans="1:7" ht="15.75" x14ac:dyDescent="0.25">
      <c r="A12" s="47"/>
      <c r="B12" s="3" t="s">
        <v>6</v>
      </c>
      <c r="C12" s="19" t="s">
        <v>21</v>
      </c>
      <c r="D12" s="16"/>
      <c r="E12" t="s">
        <v>84</v>
      </c>
      <c r="F12" s="16" t="s">
        <v>14</v>
      </c>
      <c r="G12" s="16"/>
    </row>
    <row r="13" spans="1:7" ht="16.5" thickBot="1" x14ac:dyDescent="0.3">
      <c r="A13" s="48"/>
      <c r="B13" s="4" t="s">
        <v>9</v>
      </c>
      <c r="C13" s="31" t="s">
        <v>111</v>
      </c>
      <c r="D13" s="17"/>
      <c r="E13" s="33" t="s">
        <v>107</v>
      </c>
      <c r="F13" s="17" t="s">
        <v>108</v>
      </c>
      <c r="G13" s="17"/>
    </row>
    <row r="14" spans="1:7" ht="15.75" customHeight="1" x14ac:dyDescent="0.25">
      <c r="A14" s="44" t="s">
        <v>133</v>
      </c>
      <c r="B14" s="2" t="s">
        <v>17</v>
      </c>
      <c r="C14" s="20"/>
      <c r="D14" s="22" t="s">
        <v>44</v>
      </c>
      <c r="E14" s="15" t="s">
        <v>46</v>
      </c>
      <c r="G14" s="20"/>
    </row>
    <row r="15" spans="1:7" ht="15.75" x14ac:dyDescent="0.25">
      <c r="A15" s="47"/>
      <c r="B15" s="3" t="s">
        <v>5</v>
      </c>
      <c r="C15" s="18"/>
      <c r="D15" s="18">
        <f>22+5+1</f>
        <v>28</v>
      </c>
      <c r="E15" s="16">
        <v>14</v>
      </c>
      <c r="F15" s="42"/>
      <c r="G15" s="16"/>
    </row>
    <row r="16" spans="1:7" ht="15.75" x14ac:dyDescent="0.25">
      <c r="A16" s="47"/>
      <c r="B16" s="3" t="s">
        <v>6</v>
      </c>
      <c r="C16" s="19"/>
      <c r="D16" s="18" t="s">
        <v>82</v>
      </c>
      <c r="E16" s="16" t="s">
        <v>41</v>
      </c>
      <c r="G16" s="19"/>
    </row>
    <row r="17" spans="1:7" ht="16.5" thickBot="1" x14ac:dyDescent="0.3">
      <c r="A17" s="48"/>
      <c r="B17" s="4" t="s">
        <v>8</v>
      </c>
      <c r="C17" s="31"/>
      <c r="D17" s="23" t="s">
        <v>98</v>
      </c>
      <c r="E17" s="17" t="s">
        <v>118</v>
      </c>
      <c r="G17" s="21"/>
    </row>
    <row r="18" spans="1:7" ht="15.75" customHeight="1" x14ac:dyDescent="0.25">
      <c r="A18" s="44" t="s">
        <v>134</v>
      </c>
      <c r="B18" s="2" t="s">
        <v>17</v>
      </c>
      <c r="C18" s="20"/>
      <c r="D18" s="15" t="s">
        <v>32</v>
      </c>
      <c r="E18" s="12"/>
      <c r="F18" s="15"/>
      <c r="G18" s="15"/>
    </row>
    <row r="19" spans="1:7" ht="15.75" x14ac:dyDescent="0.25">
      <c r="A19" s="47"/>
      <c r="B19" s="3" t="s">
        <v>5</v>
      </c>
      <c r="C19" s="18"/>
      <c r="D19" s="16">
        <v>25</v>
      </c>
      <c r="E19" s="13"/>
      <c r="F19" s="16"/>
      <c r="G19" s="16"/>
    </row>
    <row r="20" spans="1:7" ht="15.75" x14ac:dyDescent="0.25">
      <c r="A20" s="47"/>
      <c r="B20" s="3" t="s">
        <v>6</v>
      </c>
      <c r="C20" s="19"/>
      <c r="D20" s="16" t="s">
        <v>88</v>
      </c>
      <c r="E20" s="13"/>
      <c r="F20" s="16"/>
      <c r="G20" s="16"/>
    </row>
    <row r="21" spans="1:7" ht="16.5" thickBot="1" x14ac:dyDescent="0.3">
      <c r="A21" s="48"/>
      <c r="B21" s="4" t="s">
        <v>8</v>
      </c>
      <c r="C21" s="31"/>
      <c r="D21" s="17" t="s">
        <v>115</v>
      </c>
      <c r="E21" s="14"/>
      <c r="F21" s="17"/>
      <c r="G21" s="17"/>
    </row>
  </sheetData>
  <mergeCells count="5">
    <mergeCell ref="A2:A5"/>
    <mergeCell ref="A6:A9"/>
    <mergeCell ref="A10:A13"/>
    <mergeCell ref="A14:A17"/>
    <mergeCell ref="A18:A2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1"/>
  <sheetViews>
    <sheetView topLeftCell="A4" zoomScale="85" zoomScaleNormal="85" workbookViewId="0">
      <selection activeCell="C22" sqref="C22"/>
    </sheetView>
  </sheetViews>
  <sheetFormatPr defaultRowHeight="15" x14ac:dyDescent="0.25"/>
  <cols>
    <col min="1" max="1" width="16.28515625" customWidth="1"/>
    <col min="2" max="2" width="35.28515625" bestFit="1" customWidth="1"/>
    <col min="3" max="3" width="125.42578125" bestFit="1" customWidth="1"/>
    <col min="4" max="4" width="107.5703125" bestFit="1" customWidth="1"/>
    <col min="5" max="5" width="116.85546875" customWidth="1"/>
    <col min="6" max="6" width="68.42578125" bestFit="1" customWidth="1"/>
    <col min="7" max="7" width="113.140625" bestFit="1" customWidth="1"/>
  </cols>
  <sheetData>
    <row r="1" spans="1:7" ht="16.5" thickBot="1" x14ac:dyDescent="0.3"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</row>
    <row r="2" spans="1:7" ht="15.75" customHeight="1" x14ac:dyDescent="0.25">
      <c r="A2" s="44" t="s">
        <v>125</v>
      </c>
      <c r="B2" s="2" t="s">
        <v>17</v>
      </c>
      <c r="C2" s="22" t="s">
        <v>16</v>
      </c>
      <c r="D2" s="22" t="s">
        <v>19</v>
      </c>
      <c r="E2" s="12"/>
      <c r="F2" s="29" t="s">
        <v>45</v>
      </c>
      <c r="G2" s="12"/>
    </row>
    <row r="3" spans="1:7" ht="15.75" x14ac:dyDescent="0.25">
      <c r="A3" s="45"/>
      <c r="B3" s="3" t="s">
        <v>5</v>
      </c>
      <c r="C3" s="18">
        <f>20+24+24+67</f>
        <v>135</v>
      </c>
      <c r="D3" s="18">
        <f>14+14+22+69</f>
        <v>119</v>
      </c>
      <c r="E3" s="13"/>
      <c r="F3" s="39">
        <f>14+25</f>
        <v>39</v>
      </c>
      <c r="G3" s="13"/>
    </row>
    <row r="4" spans="1:7" ht="15.75" x14ac:dyDescent="0.25">
      <c r="A4" s="45"/>
      <c r="B4" s="3" t="s">
        <v>6</v>
      </c>
      <c r="C4" s="18" t="s">
        <v>86</v>
      </c>
      <c r="D4" s="18" t="s">
        <v>86</v>
      </c>
      <c r="E4" s="13"/>
      <c r="F4" s="24" t="s">
        <v>41</v>
      </c>
      <c r="G4" s="13"/>
    </row>
    <row r="5" spans="1:7" ht="16.5" thickBot="1" x14ac:dyDescent="0.3">
      <c r="A5" s="46"/>
      <c r="B5" s="4" t="s">
        <v>8</v>
      </c>
      <c r="C5" s="23" t="s">
        <v>96</v>
      </c>
      <c r="D5" s="23" t="s">
        <v>97</v>
      </c>
      <c r="E5" s="14"/>
      <c r="F5" s="32" t="s">
        <v>108</v>
      </c>
      <c r="G5" s="14"/>
    </row>
    <row r="6" spans="1:7" ht="15.75" customHeight="1" x14ac:dyDescent="0.25">
      <c r="A6" s="44" t="s">
        <v>126</v>
      </c>
      <c r="B6" s="2" t="s">
        <v>17</v>
      </c>
      <c r="C6" s="22" t="s">
        <v>31</v>
      </c>
      <c r="D6" s="12"/>
      <c r="E6" s="22" t="s">
        <v>80</v>
      </c>
      <c r="F6" s="22" t="s">
        <v>54</v>
      </c>
      <c r="G6" s="12"/>
    </row>
    <row r="7" spans="1:7" ht="15.75" x14ac:dyDescent="0.25">
      <c r="A7" s="45"/>
      <c r="B7" s="3" t="s">
        <v>5</v>
      </c>
      <c r="C7" s="18">
        <v>48</v>
      </c>
      <c r="D7" s="13"/>
      <c r="E7" s="18">
        <f>4+14+21</f>
        <v>39</v>
      </c>
      <c r="F7" s="18">
        <f>24+44</f>
        <v>68</v>
      </c>
      <c r="G7" s="13"/>
    </row>
    <row r="8" spans="1:7" ht="15.75" x14ac:dyDescent="0.25">
      <c r="A8" s="45"/>
      <c r="B8" s="3" t="s">
        <v>6</v>
      </c>
      <c r="C8" s="18" t="s">
        <v>13</v>
      </c>
      <c r="D8" s="13"/>
      <c r="E8" s="18" t="s">
        <v>43</v>
      </c>
      <c r="F8" s="18" t="s">
        <v>53</v>
      </c>
      <c r="G8" s="13"/>
    </row>
    <row r="9" spans="1:7" ht="16.5" thickBot="1" x14ac:dyDescent="0.3">
      <c r="A9" s="46"/>
      <c r="B9" s="4" t="s">
        <v>8</v>
      </c>
      <c r="C9" s="23" t="s">
        <v>136</v>
      </c>
      <c r="D9" s="14"/>
      <c r="E9" s="23" t="s">
        <v>105</v>
      </c>
      <c r="F9" s="32" t="s">
        <v>104</v>
      </c>
      <c r="G9" s="14"/>
    </row>
    <row r="10" spans="1:7" ht="15.75" customHeight="1" x14ac:dyDescent="0.25">
      <c r="A10" s="44" t="s">
        <v>127</v>
      </c>
      <c r="B10" s="2" t="s">
        <v>17</v>
      </c>
      <c r="C10" s="22" t="s">
        <v>24</v>
      </c>
      <c r="D10" s="22"/>
      <c r="F10" s="22" t="s">
        <v>122</v>
      </c>
      <c r="G10" s="12"/>
    </row>
    <row r="11" spans="1:7" ht="15.75" x14ac:dyDescent="0.25">
      <c r="A11" s="45"/>
      <c r="B11" s="3" t="s">
        <v>5</v>
      </c>
      <c r="C11" s="18">
        <f>19+21+22+51</f>
        <v>113</v>
      </c>
      <c r="D11" s="18"/>
      <c r="F11" s="18">
        <v>25</v>
      </c>
      <c r="G11" s="13"/>
    </row>
    <row r="12" spans="1:7" ht="15.75" x14ac:dyDescent="0.25">
      <c r="A12" s="45"/>
      <c r="B12" s="3" t="s">
        <v>6</v>
      </c>
      <c r="C12" s="18" t="s">
        <v>83</v>
      </c>
      <c r="D12" s="18"/>
      <c r="F12" s="18" t="s">
        <v>90</v>
      </c>
      <c r="G12" s="13"/>
    </row>
    <row r="13" spans="1:7" ht="16.5" thickBot="1" x14ac:dyDescent="0.3">
      <c r="A13" s="46"/>
      <c r="B13" s="4" t="s">
        <v>9</v>
      </c>
      <c r="C13" s="33" t="s">
        <v>106</v>
      </c>
      <c r="D13" s="23"/>
      <c r="F13" s="23" t="s">
        <v>98</v>
      </c>
      <c r="G13" s="14"/>
    </row>
    <row r="14" spans="1:7" ht="15.75" customHeight="1" x14ac:dyDescent="0.25">
      <c r="A14" s="44" t="s">
        <v>128</v>
      </c>
      <c r="B14" s="2" t="s">
        <v>17</v>
      </c>
      <c r="C14" s="28" t="s">
        <v>28</v>
      </c>
      <c r="D14" s="22" t="s">
        <v>26</v>
      </c>
      <c r="E14" s="22" t="s">
        <v>29</v>
      </c>
      <c r="G14" s="12"/>
    </row>
    <row r="15" spans="1:7" ht="15.75" x14ac:dyDescent="0.25">
      <c r="A15" s="45"/>
      <c r="B15" s="3" t="s">
        <v>5</v>
      </c>
      <c r="C15" s="18">
        <v>46</v>
      </c>
      <c r="D15" s="18">
        <v>14</v>
      </c>
      <c r="E15" s="18">
        <f>7+15+21</f>
        <v>43</v>
      </c>
      <c r="G15" s="13"/>
    </row>
    <row r="16" spans="1:7" ht="15.75" x14ac:dyDescent="0.25">
      <c r="A16" s="45"/>
      <c r="B16" s="3" t="s">
        <v>6</v>
      </c>
      <c r="C16" s="24" t="s">
        <v>144</v>
      </c>
      <c r="D16" s="24" t="s">
        <v>25</v>
      </c>
      <c r="E16" s="18" t="s">
        <v>87</v>
      </c>
      <c r="G16" s="13"/>
    </row>
    <row r="17" spans="1:7" ht="16.5" thickBot="1" x14ac:dyDescent="0.3">
      <c r="A17" s="46"/>
      <c r="B17" s="4" t="s">
        <v>8</v>
      </c>
      <c r="C17" s="31" t="s">
        <v>111</v>
      </c>
      <c r="D17" s="23" t="s">
        <v>120</v>
      </c>
      <c r="E17" s="23" t="s">
        <v>98</v>
      </c>
      <c r="G17" s="14"/>
    </row>
    <row r="18" spans="1:7" ht="15.75" customHeight="1" x14ac:dyDescent="0.25">
      <c r="A18" s="44" t="s">
        <v>129</v>
      </c>
      <c r="B18" s="2" t="s">
        <v>17</v>
      </c>
      <c r="C18" s="12"/>
      <c r="D18" s="22"/>
      <c r="E18" s="22" t="s">
        <v>22</v>
      </c>
      <c r="F18" s="22"/>
      <c r="G18" s="22"/>
    </row>
    <row r="19" spans="1:7" ht="15.75" x14ac:dyDescent="0.25">
      <c r="A19" s="45"/>
      <c r="B19" s="3" t="s">
        <v>5</v>
      </c>
      <c r="C19" s="13"/>
      <c r="D19" s="18"/>
      <c r="E19" s="18">
        <f>19+21+22+49</f>
        <v>111</v>
      </c>
      <c r="F19" s="18"/>
      <c r="G19" s="18"/>
    </row>
    <row r="20" spans="1:7" ht="15.75" x14ac:dyDescent="0.25">
      <c r="A20" s="45"/>
      <c r="B20" s="3" t="s">
        <v>6</v>
      </c>
      <c r="C20" s="13"/>
      <c r="D20" s="18"/>
      <c r="E20" s="18" t="s">
        <v>23</v>
      </c>
      <c r="F20" s="18"/>
      <c r="G20" s="18"/>
    </row>
    <row r="21" spans="1:7" ht="16.5" thickBot="1" x14ac:dyDescent="0.3">
      <c r="A21" s="46"/>
      <c r="B21" s="4" t="s">
        <v>8</v>
      </c>
      <c r="C21" s="14"/>
      <c r="D21" s="23"/>
      <c r="E21" s="32" t="s">
        <v>107</v>
      </c>
      <c r="F21" s="23"/>
      <c r="G21" s="23"/>
    </row>
  </sheetData>
  <mergeCells count="5">
    <mergeCell ref="A2:A5"/>
    <mergeCell ref="A6:A9"/>
    <mergeCell ref="A10:A13"/>
    <mergeCell ref="A14:A17"/>
    <mergeCell ref="A18:A2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623E2-778E-45C7-974F-5ED970E0268B}">
  <dimension ref="A1:G21"/>
  <sheetViews>
    <sheetView topLeftCell="D7" zoomScale="85" zoomScaleNormal="85" workbookViewId="0">
      <selection activeCell="E28" sqref="E28"/>
    </sheetView>
  </sheetViews>
  <sheetFormatPr defaultRowHeight="15" x14ac:dyDescent="0.25"/>
  <cols>
    <col min="1" max="1" width="12.85546875" customWidth="1"/>
    <col min="2" max="2" width="35.28515625" bestFit="1" customWidth="1"/>
    <col min="3" max="3" width="113.140625" bestFit="1" customWidth="1"/>
    <col min="4" max="4" width="103.28515625" bestFit="1" customWidth="1"/>
    <col min="5" max="5" width="114.5703125" bestFit="1" customWidth="1"/>
    <col min="6" max="6" width="65.42578125" bestFit="1" customWidth="1"/>
    <col min="7" max="7" width="67.28515625" bestFit="1" customWidth="1"/>
  </cols>
  <sheetData>
    <row r="1" spans="1:7" ht="16.5" thickBot="1" x14ac:dyDescent="0.3"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</row>
    <row r="2" spans="1:7" ht="15.75" customHeight="1" x14ac:dyDescent="0.25">
      <c r="A2" s="44" t="s">
        <v>130</v>
      </c>
      <c r="B2" s="2" t="s">
        <v>17</v>
      </c>
      <c r="C2" s="22"/>
      <c r="D2" s="22" t="s">
        <v>34</v>
      </c>
      <c r="E2" s="28" t="s">
        <v>40</v>
      </c>
      <c r="F2" s="28"/>
      <c r="G2" s="29"/>
    </row>
    <row r="3" spans="1:7" ht="15.75" x14ac:dyDescent="0.25">
      <c r="A3" s="47"/>
      <c r="B3" s="3" t="s">
        <v>5</v>
      </c>
      <c r="C3" s="18"/>
      <c r="D3" s="18">
        <f>8+11+21</f>
        <v>40</v>
      </c>
      <c r="E3" s="18">
        <f>13+12+29</f>
        <v>54</v>
      </c>
      <c r="F3" s="18"/>
      <c r="G3" s="39"/>
    </row>
    <row r="4" spans="1:7" ht="15.75" x14ac:dyDescent="0.25">
      <c r="A4" s="47"/>
      <c r="B4" s="3" t="s">
        <v>6</v>
      </c>
      <c r="C4" s="18"/>
      <c r="D4" s="18" t="s">
        <v>35</v>
      </c>
      <c r="E4" s="24" t="s">
        <v>41</v>
      </c>
      <c r="F4" s="24"/>
      <c r="G4" s="24"/>
    </row>
    <row r="5" spans="1:7" ht="16.5" thickBot="1" x14ac:dyDescent="0.3">
      <c r="A5" s="48"/>
      <c r="B5" s="4" t="s">
        <v>8</v>
      </c>
      <c r="C5" s="23"/>
      <c r="D5" s="23" t="s">
        <v>99</v>
      </c>
      <c r="E5" s="31" t="s">
        <v>100</v>
      </c>
      <c r="F5" s="31"/>
      <c r="G5" s="32"/>
    </row>
    <row r="6" spans="1:7" ht="15.75" customHeight="1" x14ac:dyDescent="0.25">
      <c r="A6" s="44" t="s">
        <v>131</v>
      </c>
      <c r="B6" s="2" t="s">
        <v>17</v>
      </c>
      <c r="C6" s="22"/>
      <c r="D6" s="33" t="s">
        <v>37</v>
      </c>
      <c r="E6" s="29" t="s">
        <v>42</v>
      </c>
      <c r="F6" s="22" t="s">
        <v>140</v>
      </c>
      <c r="G6" s="22"/>
    </row>
    <row r="7" spans="1:7" ht="15.75" x14ac:dyDescent="0.25">
      <c r="A7" s="47"/>
      <c r="B7" s="3" t="s">
        <v>5</v>
      </c>
      <c r="C7" s="18"/>
      <c r="D7" s="40">
        <f>22+24+37+53</f>
        <v>136</v>
      </c>
      <c r="E7" s="41">
        <f>11+12+38</f>
        <v>61</v>
      </c>
      <c r="F7" s="18">
        <v>22</v>
      </c>
      <c r="G7" s="18"/>
    </row>
    <row r="8" spans="1:7" ht="15.75" x14ac:dyDescent="0.25">
      <c r="A8" s="47"/>
      <c r="B8" s="3" t="s">
        <v>6</v>
      </c>
      <c r="C8" s="18"/>
      <c r="D8" s="33" t="s">
        <v>38</v>
      </c>
      <c r="E8" s="30" t="s">
        <v>82</v>
      </c>
      <c r="F8" s="18" t="s">
        <v>141</v>
      </c>
      <c r="G8" s="18"/>
    </row>
    <row r="9" spans="1:7" ht="16.5" thickBot="1" x14ac:dyDescent="0.3">
      <c r="A9" s="48"/>
      <c r="B9" s="4" t="s">
        <v>8</v>
      </c>
      <c r="C9" s="23"/>
      <c r="D9" s="33" t="s">
        <v>103</v>
      </c>
      <c r="E9" s="32" t="s">
        <v>121</v>
      </c>
      <c r="F9" s="23" t="s">
        <v>110</v>
      </c>
      <c r="G9" s="32"/>
    </row>
    <row r="10" spans="1:7" ht="15.75" customHeight="1" x14ac:dyDescent="0.25">
      <c r="A10" s="44" t="s">
        <v>132</v>
      </c>
      <c r="B10" s="2" t="s">
        <v>17</v>
      </c>
      <c r="C10" s="28" t="s">
        <v>20</v>
      </c>
      <c r="D10" s="22"/>
      <c r="E10" s="33" t="s">
        <v>39</v>
      </c>
      <c r="F10" s="22" t="s">
        <v>30</v>
      </c>
      <c r="G10" s="22"/>
    </row>
    <row r="11" spans="1:7" ht="15.75" x14ac:dyDescent="0.25">
      <c r="A11" s="47"/>
      <c r="B11" s="3" t="s">
        <v>5</v>
      </c>
      <c r="C11" s="18">
        <f>13+9+25</f>
        <v>47</v>
      </c>
      <c r="D11" s="18"/>
      <c r="E11" s="41">
        <f>35+37+54</f>
        <v>126</v>
      </c>
      <c r="F11" s="16">
        <f>14+23</f>
        <v>37</v>
      </c>
      <c r="G11" s="18"/>
    </row>
    <row r="12" spans="1:7" ht="15.75" x14ac:dyDescent="0.25">
      <c r="A12" s="47"/>
      <c r="B12" s="3" t="s">
        <v>6</v>
      </c>
      <c r="C12" s="24" t="s">
        <v>21</v>
      </c>
      <c r="D12" s="18"/>
      <c r="E12" s="33" t="s">
        <v>84</v>
      </c>
      <c r="F12" s="18" t="s">
        <v>14</v>
      </c>
      <c r="G12" s="18"/>
    </row>
    <row r="13" spans="1:7" ht="16.5" thickBot="1" x14ac:dyDescent="0.3">
      <c r="A13" s="48"/>
      <c r="B13" s="4" t="s">
        <v>9</v>
      </c>
      <c r="C13" s="31" t="s">
        <v>111</v>
      </c>
      <c r="D13" s="23"/>
      <c r="E13" s="33" t="s">
        <v>107</v>
      </c>
      <c r="F13" s="23" t="s">
        <v>108</v>
      </c>
      <c r="G13" s="23"/>
    </row>
    <row r="14" spans="1:7" ht="15.75" customHeight="1" x14ac:dyDescent="0.25">
      <c r="A14" s="44" t="s">
        <v>133</v>
      </c>
      <c r="B14" s="2" t="s">
        <v>17</v>
      </c>
      <c r="D14" s="28" t="s">
        <v>135</v>
      </c>
      <c r="E14" s="28" t="s">
        <v>57</v>
      </c>
      <c r="F14" s="22" t="s">
        <v>32</v>
      </c>
      <c r="G14" s="28"/>
    </row>
    <row r="15" spans="1:7" ht="15.75" x14ac:dyDescent="0.25">
      <c r="A15" s="47"/>
      <c r="B15" s="3" t="s">
        <v>5</v>
      </c>
      <c r="D15" s="39">
        <v>23</v>
      </c>
      <c r="E15" s="18">
        <v>24</v>
      </c>
      <c r="F15" s="18">
        <f>23+43</f>
        <v>66</v>
      </c>
      <c r="G15" s="18"/>
    </row>
    <row r="16" spans="1:7" ht="15.75" x14ac:dyDescent="0.25">
      <c r="A16" s="47"/>
      <c r="B16" s="3" t="s">
        <v>6</v>
      </c>
      <c r="D16" s="18" t="s">
        <v>53</v>
      </c>
      <c r="E16" s="24" t="s">
        <v>53</v>
      </c>
      <c r="F16" s="18" t="s">
        <v>81</v>
      </c>
      <c r="G16" s="24"/>
    </row>
    <row r="17" spans="1:7" ht="16.5" thickBot="1" x14ac:dyDescent="0.3">
      <c r="A17" s="48"/>
      <c r="B17" s="4" t="s">
        <v>8</v>
      </c>
      <c r="D17" s="31" t="s">
        <v>137</v>
      </c>
      <c r="E17" s="31" t="s">
        <v>110</v>
      </c>
      <c r="F17" s="23" t="s">
        <v>112</v>
      </c>
      <c r="G17" s="31"/>
    </row>
    <row r="18" spans="1:7" ht="15.75" customHeight="1" x14ac:dyDescent="0.25">
      <c r="A18" s="44" t="s">
        <v>134</v>
      </c>
      <c r="B18" s="2" t="s">
        <v>17</v>
      </c>
      <c r="C18" s="28"/>
      <c r="D18" s="22"/>
      <c r="E18" s="22"/>
      <c r="F18" s="22"/>
      <c r="G18" s="22"/>
    </row>
    <row r="19" spans="1:7" ht="15.75" x14ac:dyDescent="0.25">
      <c r="A19" s="47"/>
      <c r="B19" s="3" t="s">
        <v>5</v>
      </c>
      <c r="C19" s="18"/>
      <c r="D19" s="18"/>
      <c r="E19" s="18"/>
      <c r="F19" s="18"/>
      <c r="G19" s="18"/>
    </row>
    <row r="20" spans="1:7" ht="15.75" x14ac:dyDescent="0.25">
      <c r="A20" s="47"/>
      <c r="B20" s="3" t="s">
        <v>6</v>
      </c>
      <c r="C20" s="24"/>
      <c r="D20" s="18"/>
      <c r="E20" s="18"/>
      <c r="F20" s="18"/>
      <c r="G20" s="18"/>
    </row>
    <row r="21" spans="1:7" ht="16.5" thickBot="1" x14ac:dyDescent="0.3">
      <c r="A21" s="48"/>
      <c r="B21" s="4" t="s">
        <v>8</v>
      </c>
      <c r="C21" s="31"/>
      <c r="D21" s="23"/>
      <c r="E21" s="32"/>
      <c r="F21" s="23"/>
      <c r="G21" s="23"/>
    </row>
  </sheetData>
  <mergeCells count="5">
    <mergeCell ref="A2:A5"/>
    <mergeCell ref="A6:A9"/>
    <mergeCell ref="A10:A13"/>
    <mergeCell ref="A14:A17"/>
    <mergeCell ref="A18:A2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1"/>
  <sheetViews>
    <sheetView topLeftCell="A4" zoomScale="85" zoomScaleNormal="85" workbookViewId="0">
      <selection activeCell="C23" sqref="C23"/>
    </sheetView>
  </sheetViews>
  <sheetFormatPr defaultRowHeight="15" x14ac:dyDescent="0.25"/>
  <cols>
    <col min="1" max="1" width="13.28515625" customWidth="1"/>
    <col min="2" max="2" width="35.7109375" bestFit="1" customWidth="1"/>
    <col min="3" max="3" width="110.7109375" customWidth="1"/>
    <col min="4" max="4" width="96.5703125" bestFit="1" customWidth="1"/>
    <col min="5" max="5" width="114.5703125" bestFit="1" customWidth="1"/>
    <col min="6" max="6" width="68.28515625" customWidth="1"/>
    <col min="7" max="7" width="104.28515625" bestFit="1" customWidth="1"/>
  </cols>
  <sheetData>
    <row r="1" spans="1:7" ht="16.5" thickBot="1" x14ac:dyDescent="0.3"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</row>
    <row r="2" spans="1:7" ht="15.75" customHeight="1" x14ac:dyDescent="0.25">
      <c r="A2" s="44" t="s">
        <v>125</v>
      </c>
      <c r="B2" s="2" t="s">
        <v>17</v>
      </c>
      <c r="C2" s="22" t="s">
        <v>16</v>
      </c>
      <c r="D2" s="22" t="s">
        <v>19</v>
      </c>
      <c r="E2" s="22" t="s">
        <v>62</v>
      </c>
      <c r="F2" s="22" t="s">
        <v>60</v>
      </c>
      <c r="G2" s="12"/>
    </row>
    <row r="3" spans="1:7" ht="15.75" x14ac:dyDescent="0.25">
      <c r="A3" s="45"/>
      <c r="B3" s="3" t="s">
        <v>5</v>
      </c>
      <c r="C3" s="18">
        <f>20+24+24+67</f>
        <v>135</v>
      </c>
      <c r="D3" s="18">
        <f>14+14+22+69</f>
        <v>119</v>
      </c>
      <c r="E3" s="18">
        <v>86</v>
      </c>
      <c r="F3" s="18">
        <v>57</v>
      </c>
      <c r="G3" s="13"/>
    </row>
    <row r="4" spans="1:7" ht="15.75" x14ac:dyDescent="0.25">
      <c r="A4" s="45"/>
      <c r="B4" s="3" t="s">
        <v>6</v>
      </c>
      <c r="C4" s="18" t="s">
        <v>18</v>
      </c>
      <c r="D4" s="18" t="s">
        <v>91</v>
      </c>
      <c r="E4" s="18" t="s">
        <v>59</v>
      </c>
      <c r="F4" s="18" t="s">
        <v>59</v>
      </c>
      <c r="G4" s="13"/>
    </row>
    <row r="5" spans="1:7" ht="16.5" thickBot="1" x14ac:dyDescent="0.3">
      <c r="A5" s="46"/>
      <c r="B5" s="4" t="s">
        <v>8</v>
      </c>
      <c r="C5" s="23" t="s">
        <v>96</v>
      </c>
      <c r="D5" s="23" t="s">
        <v>97</v>
      </c>
      <c r="E5" s="23" t="s">
        <v>114</v>
      </c>
      <c r="F5" s="23" t="s">
        <v>116</v>
      </c>
      <c r="G5" s="14"/>
    </row>
    <row r="6" spans="1:7" ht="15.75" customHeight="1" x14ac:dyDescent="0.25">
      <c r="A6" s="44" t="s">
        <v>126</v>
      </c>
      <c r="B6" s="2" t="s">
        <v>17</v>
      </c>
      <c r="D6" s="12" t="s">
        <v>79</v>
      </c>
      <c r="E6" s="22" t="s">
        <v>68</v>
      </c>
      <c r="F6" s="12"/>
      <c r="G6" s="12"/>
    </row>
    <row r="7" spans="1:7" ht="15.75" x14ac:dyDescent="0.25">
      <c r="A7" s="45"/>
      <c r="B7" s="3" t="s">
        <v>5</v>
      </c>
      <c r="D7" s="39">
        <v>63</v>
      </c>
      <c r="E7" s="18">
        <v>28</v>
      </c>
      <c r="F7" s="13"/>
      <c r="G7" s="13"/>
    </row>
    <row r="8" spans="1:7" ht="15.75" x14ac:dyDescent="0.25">
      <c r="A8" s="45"/>
      <c r="B8" s="3" t="s">
        <v>6</v>
      </c>
      <c r="D8" s="13" t="s">
        <v>93</v>
      </c>
      <c r="E8" s="18" t="s">
        <v>66</v>
      </c>
      <c r="F8" s="13"/>
      <c r="G8" s="13"/>
    </row>
    <row r="9" spans="1:7" ht="16.5" thickBot="1" x14ac:dyDescent="0.3">
      <c r="A9" s="46"/>
      <c r="B9" s="4" t="s">
        <v>8</v>
      </c>
      <c r="D9" s="32" t="s">
        <v>116</v>
      </c>
      <c r="E9" s="23" t="s">
        <v>115</v>
      </c>
      <c r="F9" s="14"/>
      <c r="G9" s="14"/>
    </row>
    <row r="10" spans="1:7" ht="15.75" customHeight="1" x14ac:dyDescent="0.25">
      <c r="A10" s="44" t="s">
        <v>127</v>
      </c>
      <c r="B10" s="2" t="s">
        <v>17</v>
      </c>
      <c r="C10" s="36" t="s">
        <v>24</v>
      </c>
      <c r="D10" s="12"/>
      <c r="E10" s="22" t="s">
        <v>75</v>
      </c>
      <c r="F10" s="22"/>
      <c r="G10" s="12"/>
    </row>
    <row r="11" spans="1:7" ht="15.75" x14ac:dyDescent="0.25">
      <c r="A11" s="45"/>
      <c r="B11" s="3" t="s">
        <v>5</v>
      </c>
      <c r="C11" s="38">
        <f>19+21+22+51</f>
        <v>113</v>
      </c>
      <c r="D11" s="13"/>
      <c r="E11" s="18">
        <v>74</v>
      </c>
      <c r="F11" s="18"/>
      <c r="G11" s="13"/>
    </row>
    <row r="12" spans="1:7" ht="15.75" x14ac:dyDescent="0.25">
      <c r="A12" s="45"/>
      <c r="B12" s="3" t="s">
        <v>6</v>
      </c>
      <c r="C12" s="38" t="s">
        <v>83</v>
      </c>
      <c r="D12" s="13"/>
      <c r="E12" s="24" t="s">
        <v>73</v>
      </c>
      <c r="F12" s="18"/>
      <c r="G12" s="13"/>
    </row>
    <row r="13" spans="1:7" ht="16.5" thickBot="1" x14ac:dyDescent="0.3">
      <c r="A13" s="46"/>
      <c r="B13" s="4" t="s">
        <v>9</v>
      </c>
      <c r="C13" s="33" t="s">
        <v>106</v>
      </c>
      <c r="D13" s="14"/>
      <c r="E13" s="23" t="s">
        <v>117</v>
      </c>
      <c r="F13" s="23"/>
      <c r="G13" s="14"/>
    </row>
    <row r="14" spans="1:7" ht="15.75" customHeight="1" x14ac:dyDescent="0.25">
      <c r="A14" s="44" t="s">
        <v>128</v>
      </c>
      <c r="B14" s="2" t="s">
        <v>17</v>
      </c>
      <c r="C14" s="12"/>
      <c r="D14" s="22" t="s">
        <v>67</v>
      </c>
      <c r="E14" s="22" t="s">
        <v>71</v>
      </c>
      <c r="F14" s="22" t="s">
        <v>70</v>
      </c>
      <c r="G14" s="12"/>
    </row>
    <row r="15" spans="1:7" ht="15.75" x14ac:dyDescent="0.25">
      <c r="A15" s="45"/>
      <c r="B15" s="3" t="s">
        <v>5</v>
      </c>
      <c r="C15" s="13"/>
      <c r="D15" s="18">
        <v>74</v>
      </c>
      <c r="E15" s="18">
        <v>56</v>
      </c>
      <c r="F15" s="18">
        <v>31</v>
      </c>
      <c r="G15" s="13"/>
    </row>
    <row r="16" spans="1:7" ht="15.75" x14ac:dyDescent="0.25">
      <c r="A16" s="45"/>
      <c r="B16" s="3" t="s">
        <v>6</v>
      </c>
      <c r="C16" s="13"/>
      <c r="D16" s="18" t="s">
        <v>66</v>
      </c>
      <c r="E16" s="18" t="s">
        <v>92</v>
      </c>
      <c r="F16" s="18" t="s">
        <v>95</v>
      </c>
      <c r="G16" s="13"/>
    </row>
    <row r="17" spans="1:7" ht="16.5" thickBot="1" x14ac:dyDescent="0.3">
      <c r="A17" s="46"/>
      <c r="B17" s="4" t="s">
        <v>8</v>
      </c>
      <c r="C17" s="14"/>
      <c r="D17" s="23" t="s">
        <v>113</v>
      </c>
      <c r="E17" s="23" t="s">
        <v>115</v>
      </c>
      <c r="F17" s="23" t="s">
        <v>115</v>
      </c>
      <c r="G17" s="14"/>
    </row>
    <row r="18" spans="1:7" ht="15.75" customHeight="1" x14ac:dyDescent="0.25">
      <c r="A18" s="44" t="s">
        <v>129</v>
      </c>
      <c r="B18" s="2" t="s">
        <v>17</v>
      </c>
      <c r="C18" s="12"/>
      <c r="D18" s="28" t="s">
        <v>76</v>
      </c>
      <c r="E18" s="22" t="s">
        <v>22</v>
      </c>
      <c r="F18" s="22" t="s">
        <v>78</v>
      </c>
      <c r="G18" s="22"/>
    </row>
    <row r="19" spans="1:7" ht="15.75" x14ac:dyDescent="0.25">
      <c r="A19" s="45"/>
      <c r="B19" s="3" t="s">
        <v>5</v>
      </c>
      <c r="C19" s="13"/>
      <c r="D19" s="18">
        <v>55</v>
      </c>
      <c r="E19" s="18">
        <f>19+21+22+49</f>
        <v>111</v>
      </c>
      <c r="F19" s="18">
        <v>50</v>
      </c>
      <c r="G19" s="18"/>
    </row>
    <row r="20" spans="1:7" ht="15.75" x14ac:dyDescent="0.25">
      <c r="A20" s="45"/>
      <c r="B20" s="3" t="s">
        <v>6</v>
      </c>
      <c r="C20" s="13"/>
      <c r="D20" s="24" t="s">
        <v>77</v>
      </c>
      <c r="E20" s="18" t="s">
        <v>89</v>
      </c>
      <c r="F20" s="24" t="s">
        <v>77</v>
      </c>
      <c r="G20" s="18"/>
    </row>
    <row r="21" spans="1:7" ht="16.5" thickBot="1" x14ac:dyDescent="0.3">
      <c r="A21" s="46"/>
      <c r="B21" s="4" t="s">
        <v>8</v>
      </c>
      <c r="C21" s="14"/>
      <c r="D21" s="31" t="s">
        <v>116</v>
      </c>
      <c r="E21" s="32" t="s">
        <v>107</v>
      </c>
      <c r="F21" s="23" t="s">
        <v>116</v>
      </c>
      <c r="G21" s="23"/>
    </row>
  </sheetData>
  <mergeCells count="5">
    <mergeCell ref="A2:A5"/>
    <mergeCell ref="A6:A9"/>
    <mergeCell ref="A10:A13"/>
    <mergeCell ref="A14:A17"/>
    <mergeCell ref="A18:A2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43A5C-9558-41CA-9D4C-40008244290E}">
  <dimension ref="A1:G21"/>
  <sheetViews>
    <sheetView tabSelected="1" zoomScale="70" zoomScaleNormal="70" workbookViewId="0">
      <selection activeCell="C15" sqref="C15"/>
    </sheetView>
  </sheetViews>
  <sheetFormatPr defaultRowHeight="15" x14ac:dyDescent="0.25"/>
  <cols>
    <col min="1" max="1" width="16.7109375" customWidth="1"/>
    <col min="2" max="2" width="35.28515625" bestFit="1" customWidth="1"/>
    <col min="3" max="3" width="46.42578125" customWidth="1"/>
    <col min="4" max="4" width="64.140625" customWidth="1"/>
    <col min="5" max="5" width="49.85546875" customWidth="1"/>
    <col min="6" max="6" width="43" customWidth="1"/>
    <col min="7" max="7" width="49.140625" bestFit="1" customWidth="1"/>
  </cols>
  <sheetData>
    <row r="1" spans="1:7" ht="16.5" thickBot="1" x14ac:dyDescent="0.3"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</row>
    <row r="2" spans="1:7" ht="15.75" customHeight="1" x14ac:dyDescent="0.25">
      <c r="A2" s="44" t="s">
        <v>125</v>
      </c>
      <c r="B2" s="2" t="s">
        <v>17</v>
      </c>
      <c r="C2" s="22"/>
      <c r="D2" s="22" t="s">
        <v>72</v>
      </c>
      <c r="E2" s="12"/>
      <c r="F2" s="22"/>
      <c r="G2" s="22"/>
    </row>
    <row r="3" spans="1:7" ht="15.75" x14ac:dyDescent="0.25">
      <c r="A3" s="45"/>
      <c r="B3" s="3" t="s">
        <v>5</v>
      </c>
      <c r="C3" s="18"/>
      <c r="D3" s="18">
        <v>69</v>
      </c>
      <c r="E3" s="13"/>
      <c r="F3" s="18"/>
      <c r="G3" s="18"/>
    </row>
    <row r="4" spans="1:7" ht="15.75" x14ac:dyDescent="0.25">
      <c r="A4" s="45"/>
      <c r="B4" s="3" t="s">
        <v>6</v>
      </c>
      <c r="C4" s="18"/>
      <c r="D4" s="18" t="s">
        <v>73</v>
      </c>
      <c r="E4" s="13"/>
      <c r="F4" s="18"/>
      <c r="G4" s="18"/>
    </row>
    <row r="5" spans="1:7" ht="16.5" thickBot="1" x14ac:dyDescent="0.3">
      <c r="A5" s="46"/>
      <c r="B5" s="4" t="s">
        <v>8</v>
      </c>
      <c r="C5" s="23"/>
      <c r="D5" s="23" t="s">
        <v>113</v>
      </c>
      <c r="E5" s="14"/>
      <c r="F5" s="23"/>
      <c r="G5" s="23"/>
    </row>
    <row r="6" spans="1:7" ht="15.75" customHeight="1" x14ac:dyDescent="0.25">
      <c r="A6" s="44" t="s">
        <v>126</v>
      </c>
      <c r="B6" s="2" t="s">
        <v>17</v>
      </c>
      <c r="C6" s="22"/>
      <c r="D6" s="29" t="s">
        <v>37</v>
      </c>
      <c r="E6" s="35" t="s">
        <v>65</v>
      </c>
      <c r="F6" s="22" t="s">
        <v>61</v>
      </c>
      <c r="G6" s="12"/>
    </row>
    <row r="7" spans="1:7" ht="15.75" x14ac:dyDescent="0.25">
      <c r="A7" s="45"/>
      <c r="B7" s="3" t="s">
        <v>5</v>
      </c>
      <c r="C7" s="18"/>
      <c r="D7" s="41">
        <f>22+24+37+53</f>
        <v>136</v>
      </c>
      <c r="E7" s="43">
        <v>59</v>
      </c>
      <c r="F7" s="18">
        <v>43</v>
      </c>
      <c r="G7" s="13"/>
    </row>
    <row r="8" spans="1:7" ht="15.75" x14ac:dyDescent="0.25">
      <c r="A8" s="45"/>
      <c r="B8" s="3" t="s">
        <v>6</v>
      </c>
      <c r="C8" s="18"/>
      <c r="D8" s="30" t="s">
        <v>38</v>
      </c>
      <c r="E8" s="37" t="s">
        <v>94</v>
      </c>
      <c r="F8" s="18" t="s">
        <v>92</v>
      </c>
      <c r="G8" s="13"/>
    </row>
    <row r="9" spans="1:7" ht="16.5" thickBot="1" x14ac:dyDescent="0.3">
      <c r="A9" s="46"/>
      <c r="B9" s="4" t="s">
        <v>8</v>
      </c>
      <c r="C9" s="23"/>
      <c r="D9" s="32" t="s">
        <v>103</v>
      </c>
      <c r="E9" s="34" t="s">
        <v>116</v>
      </c>
      <c r="F9" s="23" t="s">
        <v>115</v>
      </c>
      <c r="G9" s="14"/>
    </row>
    <row r="10" spans="1:7" ht="15.75" customHeight="1" x14ac:dyDescent="0.25">
      <c r="A10" s="44" t="s">
        <v>127</v>
      </c>
      <c r="B10" s="2" t="s">
        <v>17</v>
      </c>
      <c r="C10" s="22"/>
      <c r="D10" s="22" t="s">
        <v>51</v>
      </c>
      <c r="E10" s="22" t="s">
        <v>63</v>
      </c>
      <c r="F10" s="22"/>
      <c r="G10" s="22"/>
    </row>
    <row r="11" spans="1:7" ht="15.75" x14ac:dyDescent="0.25">
      <c r="A11" s="45"/>
      <c r="B11" s="3" t="s">
        <v>6</v>
      </c>
      <c r="C11" s="18"/>
      <c r="D11" s="18" t="s">
        <v>90</v>
      </c>
      <c r="E11" s="18" t="s">
        <v>64</v>
      </c>
      <c r="F11" s="18"/>
      <c r="G11" s="18"/>
    </row>
    <row r="12" spans="1:7" ht="15.75" x14ac:dyDescent="0.25">
      <c r="A12" s="45"/>
      <c r="B12" s="3" t="s">
        <v>7</v>
      </c>
      <c r="C12" s="18"/>
      <c r="D12" s="18" t="s">
        <v>123</v>
      </c>
      <c r="E12" s="18" t="s">
        <v>143</v>
      </c>
      <c r="F12" s="18"/>
      <c r="G12" s="18"/>
    </row>
    <row r="13" spans="1:7" ht="16.5" thickBot="1" x14ac:dyDescent="0.3">
      <c r="A13" s="46"/>
      <c r="B13" s="4" t="s">
        <v>9</v>
      </c>
      <c r="C13" s="33"/>
      <c r="D13" s="23" t="s">
        <v>116</v>
      </c>
      <c r="E13" s="23" t="s">
        <v>142</v>
      </c>
      <c r="F13" s="23"/>
      <c r="G13" s="23"/>
    </row>
    <row r="14" spans="1:7" ht="15.75" customHeight="1" x14ac:dyDescent="0.25">
      <c r="A14" s="44" t="s">
        <v>128</v>
      </c>
      <c r="B14" s="2" t="s">
        <v>17</v>
      </c>
      <c r="C14" s="22"/>
      <c r="D14" s="22" t="s">
        <v>74</v>
      </c>
      <c r="E14" s="22" t="s">
        <v>69</v>
      </c>
      <c r="G14" s="22"/>
    </row>
    <row r="15" spans="1:7" ht="15.75" x14ac:dyDescent="0.25">
      <c r="A15" s="45"/>
      <c r="B15" s="3" t="s">
        <v>5</v>
      </c>
      <c r="C15" s="18"/>
      <c r="D15" s="18">
        <v>39</v>
      </c>
      <c r="E15" s="18">
        <v>41</v>
      </c>
      <c r="G15" s="18"/>
    </row>
    <row r="16" spans="1:7" ht="15.75" x14ac:dyDescent="0.25">
      <c r="A16" s="45"/>
      <c r="B16" s="3" t="s">
        <v>6</v>
      </c>
      <c r="C16" s="18"/>
      <c r="D16" s="24" t="s">
        <v>73</v>
      </c>
      <c r="E16" s="18" t="s">
        <v>92</v>
      </c>
      <c r="G16" s="18"/>
    </row>
    <row r="17" spans="1:7" ht="16.5" thickBot="1" x14ac:dyDescent="0.3">
      <c r="A17" s="46"/>
      <c r="B17" s="4" t="s">
        <v>8</v>
      </c>
      <c r="C17" s="23"/>
      <c r="D17" s="31" t="s">
        <v>115</v>
      </c>
      <c r="E17" s="23" t="s">
        <v>115</v>
      </c>
      <c r="G17" s="23"/>
    </row>
    <row r="18" spans="1:7" ht="15.75" customHeight="1" x14ac:dyDescent="0.25">
      <c r="A18" s="44" t="s">
        <v>129</v>
      </c>
      <c r="B18" s="2" t="s">
        <v>17</v>
      </c>
      <c r="C18" s="22"/>
      <c r="D18" s="28"/>
      <c r="E18" s="22"/>
      <c r="F18" s="22"/>
      <c r="G18" s="22"/>
    </row>
    <row r="19" spans="1:7" ht="15.75" x14ac:dyDescent="0.25">
      <c r="A19" s="45"/>
      <c r="B19" s="3" t="s">
        <v>5</v>
      </c>
      <c r="C19" s="18"/>
      <c r="D19" s="18"/>
      <c r="E19" s="18"/>
      <c r="F19" s="18"/>
      <c r="G19" s="18"/>
    </row>
    <row r="20" spans="1:7" ht="15.75" x14ac:dyDescent="0.25">
      <c r="A20" s="45"/>
      <c r="B20" s="3" t="s">
        <v>6</v>
      </c>
      <c r="C20" s="18"/>
      <c r="D20" s="24"/>
      <c r="E20" s="18"/>
      <c r="F20" s="24"/>
      <c r="G20" s="18"/>
    </row>
    <row r="21" spans="1:7" ht="16.5" thickBot="1" x14ac:dyDescent="0.3">
      <c r="A21" s="46"/>
      <c r="B21" s="4" t="s">
        <v>8</v>
      </c>
      <c r="C21" s="23"/>
      <c r="D21" s="31"/>
      <c r="E21" s="32"/>
      <c r="F21" s="23"/>
      <c r="G21" s="23"/>
    </row>
  </sheetData>
  <mergeCells count="5">
    <mergeCell ref="A2:A5"/>
    <mergeCell ref="A6:A9"/>
    <mergeCell ref="A10:A13"/>
    <mergeCell ref="A14:A17"/>
    <mergeCell ref="A18:A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9</vt:i4>
      </vt:variant>
    </vt:vector>
  </HeadingPairs>
  <TitlesOfParts>
    <vt:vector size="9" baseType="lpstr">
      <vt:lpstr>TANITIM</vt:lpstr>
      <vt:lpstr>İKTİSAT-1.HAFTA</vt:lpstr>
      <vt:lpstr>İKTİSAT-2. HAFTA</vt:lpstr>
      <vt:lpstr>İŞLETME-1.HAFTA</vt:lpstr>
      <vt:lpstr>İŞLETME-2.HAFTA</vt:lpstr>
      <vt:lpstr>UTL-1.HAFTA</vt:lpstr>
      <vt:lpstr>UTL-2.HAFTA</vt:lpstr>
      <vt:lpstr>PSİKOLOJİ-1.HAFTA</vt:lpstr>
      <vt:lpstr>PSİKOLOJİ 2.HAFTA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2018-05-27T19:52:58Z</dcterms:modified>
</cp:coreProperties>
</file>